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730" windowHeight="9195"/>
  </bookViews>
  <sheets>
    <sheet name="Мустафина" sheetId="2" r:id="rId1"/>
  </sheets>
  <calcPr calcId="162913"/>
</workbook>
</file>

<file path=xl/calcChain.xml><?xml version="1.0" encoding="utf-8"?>
<calcChain xmlns="http://schemas.openxmlformats.org/spreadsheetml/2006/main">
  <c r="H113" i="2" l="1"/>
  <c r="L104" i="2"/>
  <c r="R66" i="2"/>
  <c r="R27" i="2"/>
  <c r="N66" i="2"/>
  <c r="L66" i="2"/>
  <c r="J112" i="2"/>
  <c r="H112" i="2"/>
  <c r="J66" i="2"/>
  <c r="R52" i="2"/>
  <c r="T38" i="2"/>
  <c r="T37" i="2"/>
  <c r="P38" i="2"/>
  <c r="P37" i="2"/>
  <c r="N64" i="2"/>
  <c r="N59" i="2"/>
  <c r="N45" i="2"/>
  <c r="N40" i="2"/>
  <c r="N19" i="2"/>
  <c r="L47" i="2"/>
  <c r="L48" i="2"/>
  <c r="L46" i="2"/>
  <c r="J62" i="2"/>
  <c r="J56" i="2"/>
  <c r="J54" i="2"/>
  <c r="J32" i="2"/>
  <c r="J30" i="2"/>
  <c r="J29" i="2"/>
  <c r="R43" i="2"/>
  <c r="R33" i="2"/>
  <c r="H99" i="2"/>
  <c r="L109" i="2"/>
  <c r="J108" i="2"/>
  <c r="J107" i="2"/>
  <c r="H106" i="2"/>
  <c r="L105" i="2"/>
  <c r="L112" i="2" s="1"/>
  <c r="L106" i="2"/>
  <c r="H103" i="2"/>
  <c r="H104" i="2"/>
  <c r="L103" i="2"/>
  <c r="L102" i="2"/>
  <c r="H102" i="2"/>
  <c r="H101" i="2"/>
  <c r="L99" i="2"/>
  <c r="H43" i="2"/>
  <c r="H33" i="2"/>
  <c r="T66" i="2" l="1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73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7" i="2"/>
  <c r="F112" i="2" l="1"/>
  <c r="F66" i="2"/>
  <c r="F91" i="2"/>
  <c r="F115" i="2" l="1"/>
</calcChain>
</file>

<file path=xl/sharedStrings.xml><?xml version="1.0" encoding="utf-8"?>
<sst xmlns="http://schemas.openxmlformats.org/spreadsheetml/2006/main" count="238" uniqueCount="126">
  <si>
    <t xml:space="preserve">Цена </t>
  </si>
  <si>
    <t>Сумма</t>
  </si>
  <si>
    <t>Ед.изм.</t>
  </si>
  <si>
    <t>Кол-во</t>
  </si>
  <si>
    <t>Наименование товаров</t>
  </si>
  <si>
    <t>№ лота</t>
  </si>
  <si>
    <t>таб</t>
  </si>
  <si>
    <t>фл</t>
  </si>
  <si>
    <t>амп</t>
  </si>
  <si>
    <t>уп</t>
  </si>
  <si>
    <t>балл</t>
  </si>
  <si>
    <t>РФМК на 200 определений</t>
  </si>
  <si>
    <t>набор</t>
  </si>
  <si>
    <t>кг</t>
  </si>
  <si>
    <t>шт</t>
  </si>
  <si>
    <t>Груша средняя  для отсасывания слизи</t>
  </si>
  <si>
    <t>Стерильный воздуховод резиновый</t>
  </si>
  <si>
    <t>комплект</t>
  </si>
  <si>
    <t>метр</t>
  </si>
  <si>
    <t>Бетагистин таблетки 24 мг</t>
  </si>
  <si>
    <t>Водорода перекись раствор для наружного применения 3% 40 мл</t>
  </si>
  <si>
    <t>Глюкоза раствор для инфузий 5% 250 мл</t>
  </si>
  <si>
    <t>Дигоксин таблетки 0,25 мг</t>
  </si>
  <si>
    <t>Изосорбита динитрат спрей подъязычный дозированный 1,25 мг/доза, 15 мл</t>
  </si>
  <si>
    <t>Неостегмина бромид раствор для инъекций 0,5 мг/мл</t>
  </si>
  <si>
    <t>Нифедипин таблетки, покрытые оболочкой, 20 мг</t>
  </si>
  <si>
    <t>Папаверина гидрохлорид раствор для инъекций 2%, 5 мл</t>
  </si>
  <si>
    <t>Рофлумиласт таблетки, покрытые пленочной оболочкой 0,5 мг</t>
  </si>
  <si>
    <t>Салметерол и Флутиказон порошок для ингаляций, дозированный 50/250 мкг</t>
  </si>
  <si>
    <t>Сальбутамол раствор для небулайзера 5 мг/мл, 20 мл</t>
  </si>
  <si>
    <t>Сальбутамол аэрозоль для ингаляций, дозированный 100 мкг/доза, 200 доз</t>
  </si>
  <si>
    <t>Торасемид таблетки с пролонгированным высвобождением 10 м</t>
  </si>
  <si>
    <t>Уголь активированный капсулы 200 мг</t>
  </si>
  <si>
    <t>Фенотерол и Ипратропия бромид аэрозоль для ингаляций, дозированный 10 мл, 200 доз</t>
  </si>
  <si>
    <t>Формотерол и Будесонид порошок для ингаляций 320/9 мкг/доза 60 доз</t>
  </si>
  <si>
    <t>Этанол раствор 70% 50 мл во флаконе</t>
  </si>
  <si>
    <t>Этанол раствор 90% 50 мл во флаконе</t>
  </si>
  <si>
    <t>3% Сульфасалициловая кислота для определ белка в моче</t>
  </si>
  <si>
    <t xml:space="preserve">АЧТВ-РЕНАМ ПГ-7/1 для определения коогулограммы </t>
  </si>
  <si>
    <t>Бруцеллезный диагностикум Латентный  вид определения</t>
  </si>
  <si>
    <t xml:space="preserve">Ренампластин для проведения коагулогических </t>
  </si>
  <si>
    <t>Тимоловая проба 500 опр 3,0 Линейность:отклонение не  более 3 % КВ не  более 3 %</t>
  </si>
  <si>
    <t>Тромбинтест МБООИ Общество БГ. Для исследования гемостаза ТТ</t>
  </si>
  <si>
    <t>Натрий лимонно-кислый3-х замещенный для опредления СОЭ</t>
  </si>
  <si>
    <t>Контрольная плазма для коагулограммы(норма и потология) для определения контроля</t>
  </si>
  <si>
    <t>Картриджи для газоанализатора для определения газов крови</t>
  </si>
  <si>
    <t>Контроль мультипак для газоанализатора (норма ) для опреления контроля газов</t>
  </si>
  <si>
    <t>Анти -Цоликлоны D для определения резуса крови</t>
  </si>
  <si>
    <t>Тест полоски на скрытую кровь в кале для определения скрытой крови в кале</t>
  </si>
  <si>
    <t>Дозатор от 10 -100 мкл. для анализов</t>
  </si>
  <si>
    <t>Дозатор от 100-1000 мкл. для анализов</t>
  </si>
  <si>
    <t>Дозатор от 20-200 мкл. для анализов</t>
  </si>
  <si>
    <t>Дозатор от 2-20 мкл. для анализов</t>
  </si>
  <si>
    <t>Дозатор от 500-5000 мкл. для анализов</t>
  </si>
  <si>
    <t>Наконечники на 1000мкл  к дозаторам</t>
  </si>
  <si>
    <t>Пластмассовый мундштук и силиконовая прокладка (набор) размер 25,8*27,8*65</t>
  </si>
  <si>
    <t xml:space="preserve">Подставка для дозатора пластиковая, не имеет клеевых соединений 5 мест </t>
  </si>
  <si>
    <t>Набор реагентов "Азопирам - РК" для контроля качества предстерилизационной очистки изделий мед.назначений.</t>
  </si>
  <si>
    <t xml:space="preserve">Бахилы низкие,гладкие на резинке, размер 14*40 цвет голубой </t>
  </si>
  <si>
    <t xml:space="preserve">Ланцеты универсальные для забора крови </t>
  </si>
  <si>
    <t>Скальпель хирургический №24</t>
  </si>
  <si>
    <t>Фенолофталеин раствор спиртовый 1% - 20 мл</t>
  </si>
  <si>
    <t>Система трансфузионная для в/в вливания крови. Система для переливания крови и кровезаменителей с иглой 18G</t>
  </si>
  <si>
    <t>Презервативы для ректовагинального датчика аппарата УЗИ. Из натурального лактекса, без смазки, без накопителя, гладкие, цилиндрические, прозрачные. Из натурального лактекса, без смазки, без накопителя, гладкие, цилиндрические, прозрачные.</t>
  </si>
  <si>
    <t>Одноразовые шпатели. Стрельный для однократного применения</t>
  </si>
  <si>
    <t>Ножницы изогнутые  по Рихтеру ножницы хирургические изогнутые по ребру</t>
  </si>
  <si>
    <t>Мешок для сбора мочи стерильный, оборудован антивозвратным клапаном. Мешок для сбора мочи 2000 мл</t>
  </si>
  <si>
    <t>Марля. Медицинская белая, гигроскопическая. перевязочный материал</t>
  </si>
  <si>
    <t>Лейкопластрь в катушках 3см х 3 м (1 штука - 1 упаковка) перевязочный материал</t>
  </si>
  <si>
    <t>КСКФ-9 "Ока-Медик" с фильтром круглые. КСКФ-9 "Ока-Медик" с фильтром круглые для размещения в ней предметов и материалов медюназначения с целью стерилизации</t>
  </si>
  <si>
    <t>Игла Куликовского. Применяется для лечения гайморита путем прокола  и промывания верхнечелюстной пазухи</t>
  </si>
  <si>
    <t>Зеркало гортанное для проведения процедуры ларингоскопии</t>
  </si>
  <si>
    <t>Зажим для носа пластмассовый C008.146 применяется при диагностической спирометрии</t>
  </si>
  <si>
    <t xml:space="preserve">ЕДПО-5-01.  Объем камеры составляет 5 литра. Емкость для разведения дезинфицирующего средства </t>
  </si>
  <si>
    <t xml:space="preserve">ЕДПО-10-01.  Объем камеры составляет 10 литров. Емкость для разведения дезинфицирующего средства </t>
  </si>
  <si>
    <t xml:space="preserve">ЕДПО-3-01.  Объем камеры составляет 3 литра. Емкость для разведения дезинфицирующего средства </t>
  </si>
  <si>
    <t>Бинт медицинский стерильный средство защиты 7м*14см</t>
  </si>
  <si>
    <t xml:space="preserve">Индикатор паровой стерилизации на 120-134 гр.С. Внутри  упаковки по 2000 тестов. Бумажная самоклеящаяся
лента. Индикатор 5 класса реагирует на все критические переменные паровой стерилизации (температура, давление, время, насыщенность пара) аналогично биологическому индикатору, поэтому может использоваться при любых режимах паровой стерилизации (в диапазоне от 121°С до 134°С).
</t>
  </si>
  <si>
    <t>Пикфулометр OMRON PFM20. Прибор для определения пиковой скорости выдоха человека</t>
  </si>
  <si>
    <t>Самозаклеивающиеся усиленные комбинированные пакеты для паровой и газовой стерелизации (нетканый материал голубого цвета + прозрачная многослойная полимерная пленка). Пакеты предназначены для паровой и газовой стерилизации в автоклавах и стерилизации  перекисью водорода. Обеспечивают превосходные качества сохранения стерильности. Коробка  по 100 штук. Наименование: 180 х 320 мм-100 штук; 200 х 420 мм-200штук; 250 х 420 мм-200 штук; 285 х 450 мм-200 штук; 300 х 375 мм-200 штук        320 х 450 мм-200 штук; 400 х 500 мм- 200 штук; 400 х 600 мм-200 штук; 420 х 550 мм-200 штук</t>
  </si>
  <si>
    <t xml:space="preserve">Пульсоксиметр. Амбулаторный пульсоксиметр М160. Для контроля пульса </t>
  </si>
  <si>
    <t>Цитощетка цервикальная, цитощетка, цервикальная одноразового применения</t>
  </si>
  <si>
    <t xml:space="preserve">Самоклеящийся электрод для взрослых расходные материалы. Одноразовые электроды для Холтера </t>
  </si>
  <si>
    <t>Термочувствительная бумага расходные материалы для аппарата BTL 08 LC ecg 210 мм*30 метр</t>
  </si>
  <si>
    <t xml:space="preserve">Тест - система ХЕЛПИЛ. Лента на 21 индикаторный диск.Товарищество с ограниченной ответственностью «Уждан  МД». Тест-система ХЕЛПИЛ готова к применению для экспресс-диагностики инфекции Helicobacter  pilori(HP) </t>
  </si>
  <si>
    <t>Тонометр Biopress Aneroid BL ASM 1 медицинский со стетоскопом Biotone манжета 50x14см зеленый. Предназначен для косвенного определения систолического и диастолического артериального давления. Biopress Aneroid BL ASM 1 медицинский со стетоскопом Biotone манжета 50x14см зеленый </t>
  </si>
  <si>
    <t xml:space="preserve">Индикатор паровой стерилизации на 120-134/20минут. применяется внутри и снаружи упаковки.Количество  в упаковке 500 штук тестов гр.С. 4 классов снаружи и внутри упаковки. Термоиндикатор ТИП-132(+2)С для контроля режима паровых стерилизаторов
</t>
  </si>
  <si>
    <t>Крафт-пакет размер 75*150 мм с индикатором, 100 шт/уп для паровой , воздушной стерилизации</t>
  </si>
  <si>
    <t>Клеенка медицинская, многоразовая, метражом, резинотканевая подкладная</t>
  </si>
  <si>
    <t>Комплект «Нерия»для усиления защиты: 1.фартук пл 35 г/м.кв-1ш 2 нарукавник пл42 г/м.кв-1шт для усиления защиты стерильный</t>
  </si>
  <si>
    <t>Комплект для ограничения операционного поля. Стерильный одноразовый из нетканого материала. 1.простынь с липким краем, пл40-2шт. 2.салфетка с липким краем, пл 40-2шт для ограничения операционного поля</t>
  </si>
  <si>
    <t xml:space="preserve">Комплект "Нерия" одноразовая, простыня 140х80, стерильная для индивидуального применения с целбю создания комфорта и гигиеничных условий </t>
  </si>
  <si>
    <t>Комплект «Нерия» хирургический. Хирургический из нетканого материала одноразовый стерильный 1.бахилы пл28и40. 2. шапочка  пл40. 3.маска хирургическая пл20 4. фартук для усиления защиты стерильный</t>
  </si>
  <si>
    <t>Напалечники  медицинский, резиновый</t>
  </si>
  <si>
    <t xml:space="preserve">Пакеты для класса Б для утилизации ИМН, цвет желтый </t>
  </si>
  <si>
    <t>Шовный материал викрил, тикрил синтетический рассасывающий шовный материл для апроксимацмии мягких тканей</t>
  </si>
  <si>
    <t xml:space="preserve">Самозапечатывающиеся (+термосвариваемые) бумажные пакеты  для паровой,воздушной,газовой стерелизации. Бумажные пакеты предназначены для паровой стерилизации, воздушной стерилизации в сухожарах,автоклавах и стерилизации оксидом этилена. Обеспечивают превосходные качества сохранения стерильности 100шт- 150 х 280 мм      100шт-200 х 330 мм       100шт-230 х 380 мм             100шт- 250 х 320 мм      100шт- 300 х 390 мм      100шт- 300 х 450 мм </t>
  </si>
  <si>
    <t>Антибактериальный фильтр  одноразового использования C08SP.013 изделие медицинского назначения. Фильтр антибактериальный  дыхательный для спирографа</t>
  </si>
  <si>
    <t xml:space="preserve">Пакет для хранения рентгенпленки из плотной бумаги 42*40 </t>
  </si>
  <si>
    <t>Цена</t>
  </si>
  <si>
    <t xml:space="preserve">Проявитель для машинной обработки рентгеновской пленки на 20 л </t>
  </si>
  <si>
    <t xml:space="preserve">фл </t>
  </si>
  <si>
    <t>Щипцы биопсийные овальные бранши с иглой.многоразовые . Сталь овальные бранши с иглой, для канала 2,8(мм), диаметр трубки и рабочая длина 2,4х1500(мм). Артикул:WS-2415BWH Производитель:      Wilson Instruments Olumpus</t>
  </si>
  <si>
    <t>Щипцы биопсийные овальные бранши с иглой.многоразовые . Сталь.овальные бранши с иглой, для канала 2,8(мм), диаметр трубки и рабочая длина 2,4х2200(мм). Артикул:WS-2422BWH Производитель:      Wilson Instruments Olumpus</t>
  </si>
  <si>
    <t xml:space="preserve">Сифилис РПР- карбон тест для постановки реакции  на сифилис на 100 опред </t>
  </si>
  <si>
    <t>Капиляры 170мкл для газоанализатора из комплекта анализатор газов крови  Gem Premier</t>
  </si>
  <si>
    <t>ИТОГО</t>
  </si>
  <si>
    <t>Зеркало гинекологическое одноразовое по Куско в комплнкте(зеркало Куско размерS,перчатки, шпатель гинекологический,салфетка подкладная 70*40см. Применяется для гинекологического осмотра</t>
  </si>
  <si>
    <t>Фиксаж для ренгеновской пленки на 20 л</t>
  </si>
  <si>
    <t>ГОБМП ЛС</t>
  </si>
  <si>
    <t>ГОБМП ИМН</t>
  </si>
  <si>
    <t>ГОБМП реактивы</t>
  </si>
  <si>
    <t xml:space="preserve">Итого: </t>
  </si>
  <si>
    <t>Пеленка медицинская. Одноразовая метражом простыни одноразовые, голубые рулон 100 шт, 200 *80 см</t>
  </si>
  <si>
    <t>рул</t>
  </si>
  <si>
    <t>балон</t>
  </si>
  <si>
    <t>ТОО "Import MT"</t>
  </si>
  <si>
    <t>ТОО "Альянс"</t>
  </si>
  <si>
    <t>ТОО "Еламед - KZ"</t>
  </si>
  <si>
    <t>ТОО "Люкс Тест"</t>
  </si>
  <si>
    <t>ТОО "БионМедСервис"</t>
  </si>
  <si>
    <t>ТОО "Ванга М"</t>
  </si>
  <si>
    <t>ИП "ЖАНАМЕДМАРКЕТ"</t>
  </si>
  <si>
    <t>ИП Исабеков А.Х.</t>
  </si>
  <si>
    <t>ИП Цицвира В.С.</t>
  </si>
  <si>
    <t>Приложение 1 к протоколу вскрытия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</si>
</sst>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р_._-;\-* #,##0.00\ _р_._-;_-* &quot;-&quot;??\ _р_._-;_-@_-"/>
    <numFmt numFmtId="165" formatCode="#,##0.00\ &quot;₽&quot;"/>
    <numFmt numFmtId="166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3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8" fillId="0" borderId="0"/>
    <xf numFmtId="0" fontId="10" fillId="0" borderId="0" applyFill="0" applyProtection="0"/>
    <xf numFmtId="0" fontId="7" fillId="0" borderId="0"/>
    <xf numFmtId="0" fontId="8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>
      <alignment horizontal="center"/>
    </xf>
    <xf numFmtId="0" fontId="14" fillId="0" borderId="2" applyNumberFormat="0" applyFill="0" applyAlignment="0" applyProtection="0"/>
  </cellStyleXfs>
  <cellXfs count="68">
    <xf numFmtId="0" fontId="0" fillId="0" borderId="0" xfId="0"/>
    <xf numFmtId="0" fontId="11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0" fontId="15" fillId="0" borderId="1" xfId="0" applyFont="1" applyFill="1" applyBorder="1" applyAlignment="1">
      <alignment horizontal="center" vertical="center" wrapText="1"/>
    </xf>
    <xf numFmtId="0" fontId="13" fillId="0" borderId="1" xfId="43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5" fontId="11" fillId="0" borderId="0" xfId="0" applyNumberFormat="1" applyFont="1" applyFill="1" applyAlignment="1">
      <alignment horizontal="center" vertical="center" wrapText="1"/>
    </xf>
    <xf numFmtId="165" fontId="15" fillId="0" borderId="1" xfId="0" applyNumberFormat="1" applyFont="1" applyFill="1" applyBorder="1" applyAlignment="1">
      <alignment vertical="center" wrapText="1"/>
    </xf>
    <xf numFmtId="165" fontId="13" fillId="0" borderId="1" xfId="43" applyNumberFormat="1" applyFont="1" applyFill="1" applyBorder="1" applyAlignment="1" applyProtection="1">
      <alignment horizontal="left" vertical="center" wrapText="1"/>
    </xf>
    <xf numFmtId="165" fontId="13" fillId="0" borderId="1" xfId="43" applyNumberFormat="1" applyFont="1" applyFill="1" applyBorder="1" applyAlignment="1" applyProtection="1">
      <alignment vertical="center" wrapText="1"/>
    </xf>
    <xf numFmtId="165" fontId="13" fillId="0" borderId="1" xfId="0" applyNumberFormat="1" applyFont="1" applyFill="1" applyBorder="1" applyAlignment="1">
      <alignment horizontal="left" vertical="center" wrapText="1"/>
    </xf>
    <xf numFmtId="165" fontId="13" fillId="0" borderId="1" xfId="0" applyNumberFormat="1" applyFon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vertical="center" wrapText="1"/>
    </xf>
    <xf numFmtId="165" fontId="11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top"/>
    </xf>
    <xf numFmtId="165" fontId="12" fillId="0" borderId="1" xfId="0" applyNumberFormat="1" applyFont="1" applyFill="1" applyBorder="1" applyAlignment="1">
      <alignment horizontal="left" vertical="top" wrapText="1"/>
    </xf>
    <xf numFmtId="165" fontId="12" fillId="0" borderId="1" xfId="0" applyNumberFormat="1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3" fontId="12" fillId="0" borderId="3" xfId="0" applyNumberFormat="1" applyFont="1" applyFill="1" applyBorder="1" applyAlignment="1">
      <alignment horizontal="center" vertical="center"/>
    </xf>
    <xf numFmtId="3" fontId="13" fillId="0" borderId="1" xfId="43" applyNumberFormat="1" applyFont="1" applyFill="1" applyBorder="1" applyAlignment="1" applyProtection="1">
      <alignment horizontal="center" vertical="center"/>
      <protection locked="0"/>
    </xf>
    <xf numFmtId="3" fontId="13" fillId="0" borderId="1" xfId="43" applyNumberFormat="1" applyFont="1" applyFill="1" applyBorder="1" applyAlignment="1" applyProtection="1">
      <alignment horizontal="center" vertical="center" wrapText="1"/>
      <protection locked="0"/>
    </xf>
    <xf numFmtId="3" fontId="11" fillId="0" borderId="1" xfId="0" applyNumberFormat="1" applyFont="1" applyFill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top"/>
    </xf>
    <xf numFmtId="3" fontId="13" fillId="0" borderId="1" xfId="43" applyNumberFormat="1" applyFont="1" applyFill="1" applyBorder="1" applyAlignment="1" applyProtection="1">
      <alignment horizontal="center" vertical="center"/>
    </xf>
    <xf numFmtId="3" fontId="11" fillId="0" borderId="1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Fill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4" fontId="11" fillId="0" borderId="0" xfId="0" applyNumberFormat="1" applyFont="1" applyFill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165" fontId="11" fillId="0" borderId="8" xfId="0" applyNumberFormat="1" applyFont="1" applyFill="1" applyBorder="1" applyAlignment="1">
      <alignment vertical="center" wrapText="1"/>
    </xf>
    <xf numFmtId="0" fontId="11" fillId="0" borderId="8" xfId="0" applyFont="1" applyFill="1" applyBorder="1" applyAlignment="1">
      <alignment horizontal="center" vertical="center" wrapText="1"/>
    </xf>
    <xf numFmtId="4" fontId="12" fillId="0" borderId="0" xfId="0" applyNumberFormat="1" applyFont="1" applyFill="1" applyAlignment="1">
      <alignment horizontal="center" vertical="center"/>
    </xf>
    <xf numFmtId="4" fontId="11" fillId="0" borderId="0" xfId="0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166" fontId="11" fillId="0" borderId="8" xfId="0" applyNumberFormat="1" applyFont="1" applyFill="1" applyBorder="1" applyAlignment="1">
      <alignment horizontal="center" vertical="center"/>
    </xf>
    <xf numFmtId="4" fontId="12" fillId="0" borderId="8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/>
    <xf numFmtId="0" fontId="11" fillId="0" borderId="1" xfId="0" applyFont="1" applyBorder="1"/>
    <xf numFmtId="4" fontId="12" fillId="0" borderId="1" xfId="0" applyNumberFormat="1" applyFont="1" applyBorder="1"/>
    <xf numFmtId="166" fontId="11" fillId="0" borderId="1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top"/>
    </xf>
    <xf numFmtId="4" fontId="12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2" fillId="0" borderId="5" xfId="0" applyFont="1" applyFill="1" applyBorder="1" applyAlignment="1">
      <alignment horizontal="right" vertical="center"/>
    </xf>
    <xf numFmtId="0" fontId="12" fillId="0" borderId="6" xfId="0" applyFont="1" applyFill="1" applyBorder="1" applyAlignment="1">
      <alignment horizontal="right" vertical="center"/>
    </xf>
    <xf numFmtId="0" fontId="12" fillId="0" borderId="7" xfId="0" applyFont="1" applyFill="1" applyBorder="1" applyAlignment="1">
      <alignment horizontal="right" vertical="center"/>
    </xf>
  </cellXfs>
  <cellStyles count="44">
    <cellStyle name="Normal 2" xfId="1"/>
    <cellStyle name="Заголовок 3" xfId="43" builtinId="18"/>
    <cellStyle name="Обычный" xfId="0" builtinId="0"/>
    <cellStyle name="Обычный 2" xfId="2"/>
    <cellStyle name="Обычный 2 2" xfId="3"/>
    <cellStyle name="Обычный 2 2 2" xfId="15"/>
    <cellStyle name="Обычный 2 2 2 2" xfId="23"/>
    <cellStyle name="Обычный 2 2 2 2 2" xfId="39"/>
    <cellStyle name="Обычный 2 2 2 3" xfId="31"/>
    <cellStyle name="Обычный 2 2 3" xfId="19"/>
    <cellStyle name="Обычный 2 2 3 2" xfId="35"/>
    <cellStyle name="Обычный 2 2 4" xfId="27"/>
    <cellStyle name="Обычный 2 3" xfId="4"/>
    <cellStyle name="Обычный 2 3 2" xfId="5"/>
    <cellStyle name="Обычный 2 3 3" xfId="16"/>
    <cellStyle name="Обычный 2 3 3 2" xfId="24"/>
    <cellStyle name="Обычный 2 3 3 2 2" xfId="40"/>
    <cellStyle name="Обычный 2 3 3 3" xfId="32"/>
    <cellStyle name="Обычный 2 3 4" xfId="20"/>
    <cellStyle name="Обычный 2 3 4 2" xfId="36"/>
    <cellStyle name="Обычный 2 3 5" xfId="28"/>
    <cellStyle name="Обычный 2 4" xfId="6"/>
    <cellStyle name="Обычный 2 4 2" xfId="17"/>
    <cellStyle name="Обычный 2 4 2 2" xfId="25"/>
    <cellStyle name="Обычный 2 4 2 2 2" xfId="41"/>
    <cellStyle name="Обычный 2 4 2 3" xfId="33"/>
    <cellStyle name="Обычный 2 4 3" xfId="21"/>
    <cellStyle name="Обычный 2 4 3 2" xfId="37"/>
    <cellStyle name="Обычный 2 4 4" xfId="29"/>
    <cellStyle name="Обычный 2 5" xfId="14"/>
    <cellStyle name="Обычный 2 5 2" xfId="22"/>
    <cellStyle name="Обычный 2 5 2 2" xfId="38"/>
    <cellStyle name="Обычный 2 5 3" xfId="30"/>
    <cellStyle name="Обычный 2 6" xfId="18"/>
    <cellStyle name="Обычный 2 6 2" xfId="34"/>
    <cellStyle name="Обычный 2 7" xfId="26"/>
    <cellStyle name="Обычный 3" xfId="7"/>
    <cellStyle name="Обычный 4" xfId="8"/>
    <cellStyle name="Обычный 5" xfId="9"/>
    <cellStyle name="Обычный 6" xfId="10"/>
    <cellStyle name="Обычный 7" xfId="11"/>
    <cellStyle name="Обычный 8" xfId="12"/>
    <cellStyle name="Стиль 1" xfId="42"/>
    <cellStyle name="Финансовый 2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5"/>
  <sheetViews>
    <sheetView tabSelected="1" topLeftCell="A49" zoomScale="80" zoomScaleNormal="80" zoomScaleSheetLayoutView="80" workbookViewId="0">
      <selection activeCell="I64" sqref="I64"/>
    </sheetView>
  </sheetViews>
  <sheetFormatPr defaultColWidth="8.85546875" defaultRowHeight="12.75" x14ac:dyDescent="0.25"/>
  <cols>
    <col min="1" max="1" width="5.5703125" style="1" customWidth="1"/>
    <col min="2" max="2" width="54.42578125" style="7" customWidth="1"/>
    <col min="3" max="3" width="9.85546875" style="1" customWidth="1"/>
    <col min="4" max="4" width="8.7109375" style="34" customWidth="1"/>
    <col min="5" max="5" width="13.85546875" style="3" customWidth="1"/>
    <col min="6" max="6" width="14.5703125" style="3" customWidth="1"/>
    <col min="7" max="7" width="13.7109375" style="36" customWidth="1"/>
    <col min="8" max="8" width="15.140625" style="36" customWidth="1"/>
    <col min="9" max="9" width="13.140625" style="36" customWidth="1"/>
    <col min="10" max="11" width="14.85546875" style="36" customWidth="1"/>
    <col min="12" max="12" width="16.28515625" style="36" customWidth="1"/>
    <col min="13" max="13" width="15" style="36" customWidth="1"/>
    <col min="14" max="14" width="12.85546875" style="36" customWidth="1"/>
    <col min="15" max="15" width="14.5703125" style="36" customWidth="1"/>
    <col min="16" max="16" width="12.28515625" style="36" customWidth="1"/>
    <col min="17" max="17" width="14.7109375" style="36" customWidth="1"/>
    <col min="18" max="18" width="13.7109375" style="36" customWidth="1"/>
    <col min="19" max="19" width="14.7109375" style="36" customWidth="1"/>
    <col min="20" max="20" width="15.7109375" style="36" customWidth="1"/>
    <col min="21" max="16384" width="8.85546875" style="3"/>
  </cols>
  <sheetData>
    <row r="1" spans="1:20" ht="19.5" customHeight="1" x14ac:dyDescent="0.25">
      <c r="A1" s="57" t="s">
        <v>125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3" spans="1:20" x14ac:dyDescent="0.25">
      <c r="A3" s="56" t="s">
        <v>110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x14ac:dyDescent="0.25">
      <c r="A4" s="23"/>
      <c r="B4" s="23"/>
      <c r="C4" s="23"/>
      <c r="D4" s="26"/>
      <c r="E4" s="23"/>
      <c r="F4" s="23"/>
    </row>
    <row r="5" spans="1:20" ht="34.5" customHeight="1" x14ac:dyDescent="0.25">
      <c r="A5" s="61" t="s">
        <v>5</v>
      </c>
      <c r="B5" s="62" t="s">
        <v>4</v>
      </c>
      <c r="C5" s="61" t="s">
        <v>2</v>
      </c>
      <c r="D5" s="63" t="s">
        <v>3</v>
      </c>
      <c r="E5" s="60" t="s">
        <v>0</v>
      </c>
      <c r="F5" s="60" t="s">
        <v>1</v>
      </c>
      <c r="G5" s="55" t="s">
        <v>116</v>
      </c>
      <c r="H5" s="55"/>
      <c r="I5" s="55" t="s">
        <v>117</v>
      </c>
      <c r="J5" s="55"/>
      <c r="K5" s="55" t="s">
        <v>118</v>
      </c>
      <c r="L5" s="55"/>
      <c r="M5" s="55" t="s">
        <v>121</v>
      </c>
      <c r="N5" s="55"/>
      <c r="O5" s="59" t="s">
        <v>122</v>
      </c>
      <c r="P5" s="59"/>
      <c r="Q5" s="55" t="s">
        <v>123</v>
      </c>
      <c r="R5" s="55"/>
      <c r="S5" s="55" t="s">
        <v>124</v>
      </c>
      <c r="T5" s="55"/>
    </row>
    <row r="6" spans="1:20" x14ac:dyDescent="0.25">
      <c r="A6" s="61"/>
      <c r="B6" s="62"/>
      <c r="C6" s="61"/>
      <c r="D6" s="63"/>
      <c r="E6" s="60"/>
      <c r="F6" s="60"/>
      <c r="G6" s="19" t="s">
        <v>0</v>
      </c>
      <c r="H6" s="19" t="s">
        <v>1</v>
      </c>
      <c r="I6" s="19" t="s">
        <v>0</v>
      </c>
      <c r="J6" s="19" t="s">
        <v>1</v>
      </c>
      <c r="K6" s="19" t="s">
        <v>0</v>
      </c>
      <c r="L6" s="19" t="s">
        <v>1</v>
      </c>
      <c r="M6" s="19" t="s">
        <v>0</v>
      </c>
      <c r="N6" s="19" t="s">
        <v>1</v>
      </c>
      <c r="O6" s="19" t="s">
        <v>0</v>
      </c>
      <c r="P6" s="19" t="s">
        <v>1</v>
      </c>
      <c r="Q6" s="19" t="s">
        <v>0</v>
      </c>
      <c r="R6" s="19" t="s">
        <v>1</v>
      </c>
      <c r="S6" s="19" t="s">
        <v>0</v>
      </c>
      <c r="T6" s="19" t="s">
        <v>1</v>
      </c>
    </row>
    <row r="7" spans="1:20" ht="59.25" customHeight="1" x14ac:dyDescent="0.25">
      <c r="A7" s="2">
        <v>1</v>
      </c>
      <c r="B7" s="9" t="s">
        <v>97</v>
      </c>
      <c r="C7" s="15" t="s">
        <v>14</v>
      </c>
      <c r="D7" s="27">
        <v>50</v>
      </c>
      <c r="E7" s="14">
        <v>550</v>
      </c>
      <c r="F7" s="14">
        <f>D7*E7</f>
        <v>27500</v>
      </c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</row>
    <row r="8" spans="1:20" ht="39" customHeight="1" x14ac:dyDescent="0.25">
      <c r="A8" s="2">
        <v>2</v>
      </c>
      <c r="B8" s="9" t="s">
        <v>76</v>
      </c>
      <c r="C8" s="5" t="s">
        <v>14</v>
      </c>
      <c r="D8" s="28">
        <v>100</v>
      </c>
      <c r="E8" s="14">
        <v>62.92</v>
      </c>
      <c r="F8" s="14">
        <f t="shared" ref="F8:F65" si="0">D8*E8</f>
        <v>6292</v>
      </c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</row>
    <row r="9" spans="1:20" ht="30" customHeight="1" x14ac:dyDescent="0.25">
      <c r="A9" s="2">
        <v>3</v>
      </c>
      <c r="B9" s="9" t="s">
        <v>49</v>
      </c>
      <c r="C9" s="5" t="s">
        <v>14</v>
      </c>
      <c r="D9" s="28">
        <v>2</v>
      </c>
      <c r="E9" s="13">
        <v>30000</v>
      </c>
      <c r="F9" s="14">
        <f t="shared" si="0"/>
        <v>60000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</row>
    <row r="10" spans="1:20" ht="24" customHeight="1" x14ac:dyDescent="0.25">
      <c r="A10" s="2">
        <v>4</v>
      </c>
      <c r="B10" s="9" t="s">
        <v>50</v>
      </c>
      <c r="C10" s="5" t="s">
        <v>14</v>
      </c>
      <c r="D10" s="28">
        <v>2</v>
      </c>
      <c r="E10" s="13">
        <v>30000</v>
      </c>
      <c r="F10" s="14">
        <f t="shared" si="0"/>
        <v>60000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</row>
    <row r="11" spans="1:20" ht="27" customHeight="1" x14ac:dyDescent="0.25">
      <c r="A11" s="2">
        <v>5</v>
      </c>
      <c r="B11" s="9" t="s">
        <v>51</v>
      </c>
      <c r="C11" s="5" t="s">
        <v>14</v>
      </c>
      <c r="D11" s="28">
        <v>2</v>
      </c>
      <c r="E11" s="13">
        <v>30000</v>
      </c>
      <c r="F11" s="14">
        <f t="shared" si="0"/>
        <v>60000</v>
      </c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</row>
    <row r="12" spans="1:20" ht="27.75" customHeight="1" x14ac:dyDescent="0.25">
      <c r="A12" s="2">
        <v>6</v>
      </c>
      <c r="B12" s="9" t="s">
        <v>52</v>
      </c>
      <c r="C12" s="5" t="s">
        <v>14</v>
      </c>
      <c r="D12" s="28">
        <v>2</v>
      </c>
      <c r="E12" s="13">
        <v>30000</v>
      </c>
      <c r="F12" s="14">
        <f t="shared" si="0"/>
        <v>60000</v>
      </c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20" ht="34.5" customHeight="1" x14ac:dyDescent="0.25">
      <c r="A13" s="2">
        <v>7</v>
      </c>
      <c r="B13" s="9" t="s">
        <v>53</v>
      </c>
      <c r="C13" s="5" t="s">
        <v>14</v>
      </c>
      <c r="D13" s="28">
        <v>2</v>
      </c>
      <c r="E13" s="13">
        <v>30000</v>
      </c>
      <c r="F13" s="14">
        <f t="shared" si="0"/>
        <v>60000</v>
      </c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1:20" ht="73.5" customHeight="1" x14ac:dyDescent="0.25">
      <c r="A14" s="2">
        <v>8</v>
      </c>
      <c r="B14" s="12" t="s">
        <v>107</v>
      </c>
      <c r="C14" s="5" t="s">
        <v>14</v>
      </c>
      <c r="D14" s="29">
        <v>300</v>
      </c>
      <c r="E14" s="14">
        <v>250</v>
      </c>
      <c r="F14" s="14">
        <f t="shared" si="0"/>
        <v>75000</v>
      </c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</row>
    <row r="15" spans="1:20" ht="115.5" customHeight="1" x14ac:dyDescent="0.25">
      <c r="A15" s="2">
        <v>9</v>
      </c>
      <c r="B15" s="10" t="s">
        <v>77</v>
      </c>
      <c r="C15" s="5" t="s">
        <v>9</v>
      </c>
      <c r="D15" s="29">
        <v>10</v>
      </c>
      <c r="E15" s="14">
        <v>3820</v>
      </c>
      <c r="F15" s="14">
        <f t="shared" si="0"/>
        <v>38200</v>
      </c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</row>
    <row r="16" spans="1:20" ht="83.25" customHeight="1" x14ac:dyDescent="0.25">
      <c r="A16" s="2">
        <v>10</v>
      </c>
      <c r="B16" s="10" t="s">
        <v>86</v>
      </c>
      <c r="C16" s="5" t="s">
        <v>9</v>
      </c>
      <c r="D16" s="29">
        <v>15</v>
      </c>
      <c r="E16" s="14">
        <v>2210</v>
      </c>
      <c r="F16" s="14">
        <f t="shared" si="0"/>
        <v>33150</v>
      </c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</row>
    <row r="17" spans="1:20" ht="43.5" customHeight="1" x14ac:dyDescent="0.25">
      <c r="A17" s="2">
        <v>11</v>
      </c>
      <c r="B17" s="12" t="s">
        <v>87</v>
      </c>
      <c r="C17" s="5" t="s">
        <v>9</v>
      </c>
      <c r="D17" s="29">
        <v>5</v>
      </c>
      <c r="E17" s="14">
        <v>3200</v>
      </c>
      <c r="F17" s="14">
        <f t="shared" si="0"/>
        <v>16000</v>
      </c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</row>
    <row r="18" spans="1:20" ht="42.75" customHeight="1" x14ac:dyDescent="0.25">
      <c r="A18" s="2">
        <v>12</v>
      </c>
      <c r="B18" s="12" t="s">
        <v>105</v>
      </c>
      <c r="C18" s="5" t="s">
        <v>14</v>
      </c>
      <c r="D18" s="29">
        <v>5</v>
      </c>
      <c r="E18" s="14">
        <v>20024</v>
      </c>
      <c r="F18" s="14">
        <f t="shared" si="0"/>
        <v>100120</v>
      </c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</row>
    <row r="19" spans="1:20" ht="33.75" customHeight="1" x14ac:dyDescent="0.25">
      <c r="A19" s="2">
        <v>13</v>
      </c>
      <c r="B19" s="11" t="s">
        <v>88</v>
      </c>
      <c r="C19" s="15" t="s">
        <v>18</v>
      </c>
      <c r="D19" s="29">
        <v>20</v>
      </c>
      <c r="E19" s="14">
        <v>705</v>
      </c>
      <c r="F19" s="14">
        <f t="shared" si="0"/>
        <v>14100</v>
      </c>
      <c r="G19" s="14"/>
      <c r="H19" s="14"/>
      <c r="I19" s="14"/>
      <c r="J19" s="14"/>
      <c r="K19" s="14"/>
      <c r="L19" s="14"/>
      <c r="M19" s="14">
        <v>600</v>
      </c>
      <c r="N19" s="19">
        <f>M19*D19</f>
        <v>12000</v>
      </c>
      <c r="O19" s="14"/>
      <c r="P19" s="14"/>
      <c r="Q19" s="14"/>
      <c r="R19" s="14"/>
      <c r="S19" s="14"/>
      <c r="T19" s="14"/>
    </row>
    <row r="20" spans="1:20" ht="47.25" customHeight="1" x14ac:dyDescent="0.25">
      <c r="A20" s="2">
        <v>14</v>
      </c>
      <c r="B20" s="12" t="s">
        <v>89</v>
      </c>
      <c r="C20" s="6" t="s">
        <v>14</v>
      </c>
      <c r="D20" s="29">
        <v>100</v>
      </c>
      <c r="E20" s="14">
        <v>370</v>
      </c>
      <c r="F20" s="14">
        <f t="shared" si="0"/>
        <v>37000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</row>
    <row r="21" spans="1:20" ht="74.25" customHeight="1" x14ac:dyDescent="0.25">
      <c r="A21" s="2">
        <v>15</v>
      </c>
      <c r="B21" s="12" t="s">
        <v>90</v>
      </c>
      <c r="C21" s="5" t="s">
        <v>17</v>
      </c>
      <c r="D21" s="29">
        <v>30</v>
      </c>
      <c r="E21" s="14">
        <v>850</v>
      </c>
      <c r="F21" s="14">
        <f t="shared" si="0"/>
        <v>25500</v>
      </c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</row>
    <row r="22" spans="1:20" ht="53.25" customHeight="1" x14ac:dyDescent="0.25">
      <c r="A22" s="2">
        <v>16</v>
      </c>
      <c r="B22" s="12" t="s">
        <v>91</v>
      </c>
      <c r="C22" s="5" t="s">
        <v>17</v>
      </c>
      <c r="D22" s="29">
        <v>150</v>
      </c>
      <c r="E22" s="14">
        <v>33</v>
      </c>
      <c r="F22" s="14">
        <f t="shared" si="0"/>
        <v>4950</v>
      </c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</row>
    <row r="23" spans="1:20" ht="76.5" customHeight="1" x14ac:dyDescent="0.25">
      <c r="A23" s="2">
        <v>17</v>
      </c>
      <c r="B23" s="12" t="s">
        <v>92</v>
      </c>
      <c r="C23" s="5" t="s">
        <v>17</v>
      </c>
      <c r="D23" s="29">
        <v>20</v>
      </c>
      <c r="E23" s="14">
        <v>430</v>
      </c>
      <c r="F23" s="14">
        <f t="shared" si="0"/>
        <v>8600</v>
      </c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</row>
    <row r="24" spans="1:20" ht="23.25" customHeight="1" x14ac:dyDescent="0.25">
      <c r="A24" s="2">
        <v>18</v>
      </c>
      <c r="B24" s="12" t="s">
        <v>93</v>
      </c>
      <c r="C24" s="5" t="s">
        <v>14</v>
      </c>
      <c r="D24" s="29">
        <v>50</v>
      </c>
      <c r="E24" s="14">
        <v>25</v>
      </c>
      <c r="F24" s="14">
        <f t="shared" si="0"/>
        <v>1250</v>
      </c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</row>
    <row r="25" spans="1:20" ht="28.5" customHeight="1" x14ac:dyDescent="0.25">
      <c r="A25" s="2">
        <v>19</v>
      </c>
      <c r="B25" s="12" t="s">
        <v>54</v>
      </c>
      <c r="C25" s="5" t="s">
        <v>9</v>
      </c>
      <c r="D25" s="29">
        <v>10</v>
      </c>
      <c r="E25" s="14">
        <v>880</v>
      </c>
      <c r="F25" s="14">
        <f t="shared" si="0"/>
        <v>8800</v>
      </c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0" ht="33" customHeight="1" x14ac:dyDescent="0.25">
      <c r="A26" s="2">
        <v>20</v>
      </c>
      <c r="B26" s="9" t="s">
        <v>55</v>
      </c>
      <c r="C26" s="6" t="s">
        <v>12</v>
      </c>
      <c r="D26" s="29">
        <v>10</v>
      </c>
      <c r="E26" s="14">
        <v>10410</v>
      </c>
      <c r="F26" s="14">
        <f t="shared" si="0"/>
        <v>104100</v>
      </c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</row>
    <row r="27" spans="1:20" ht="31.5" customHeight="1" x14ac:dyDescent="0.25">
      <c r="A27" s="2">
        <v>21</v>
      </c>
      <c r="B27" s="9" t="s">
        <v>94</v>
      </c>
      <c r="C27" s="5" t="s">
        <v>114</v>
      </c>
      <c r="D27" s="29">
        <v>2000</v>
      </c>
      <c r="E27" s="14">
        <v>26</v>
      </c>
      <c r="F27" s="14">
        <f t="shared" si="0"/>
        <v>52000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>
        <v>24</v>
      </c>
      <c r="R27" s="19">
        <f>Q27*D27</f>
        <v>48000</v>
      </c>
      <c r="S27" s="14"/>
      <c r="T27" s="14"/>
    </row>
    <row r="28" spans="1:20" ht="33.75" customHeight="1" x14ac:dyDescent="0.25">
      <c r="A28" s="2">
        <v>22</v>
      </c>
      <c r="B28" s="12" t="s">
        <v>56</v>
      </c>
      <c r="C28" s="5" t="s">
        <v>14</v>
      </c>
      <c r="D28" s="29">
        <v>2</v>
      </c>
      <c r="E28" s="14">
        <v>2000</v>
      </c>
      <c r="F28" s="14">
        <f t="shared" si="0"/>
        <v>4000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</row>
    <row r="29" spans="1:20" ht="40.5" customHeight="1" x14ac:dyDescent="0.25">
      <c r="A29" s="2">
        <v>23</v>
      </c>
      <c r="B29" s="12" t="s">
        <v>100</v>
      </c>
      <c r="C29" s="6" t="s">
        <v>101</v>
      </c>
      <c r="D29" s="29">
        <v>6</v>
      </c>
      <c r="E29" s="14">
        <v>10845</v>
      </c>
      <c r="F29" s="14">
        <f t="shared" si="0"/>
        <v>65070</v>
      </c>
      <c r="G29" s="14"/>
      <c r="H29" s="14"/>
      <c r="I29" s="14">
        <v>9890</v>
      </c>
      <c r="J29" s="19">
        <f>I29*D29</f>
        <v>59340</v>
      </c>
      <c r="K29" s="14"/>
      <c r="L29" s="14"/>
      <c r="M29" s="14"/>
      <c r="N29" s="14"/>
      <c r="O29" s="14"/>
      <c r="P29" s="14"/>
      <c r="Q29" s="14"/>
      <c r="R29" s="14"/>
      <c r="S29" s="14"/>
      <c r="T29" s="14"/>
    </row>
    <row r="30" spans="1:20" ht="34.5" customHeight="1" x14ac:dyDescent="0.25">
      <c r="A30" s="2">
        <v>24</v>
      </c>
      <c r="B30" s="12" t="s">
        <v>108</v>
      </c>
      <c r="C30" s="6" t="s">
        <v>101</v>
      </c>
      <c r="D30" s="29">
        <v>6</v>
      </c>
      <c r="E30" s="14">
        <v>5800</v>
      </c>
      <c r="F30" s="14">
        <f t="shared" si="0"/>
        <v>34800</v>
      </c>
      <c r="G30" s="14"/>
      <c r="H30" s="14"/>
      <c r="I30" s="14">
        <v>4945</v>
      </c>
      <c r="J30" s="19">
        <f>I30*D30</f>
        <v>29670</v>
      </c>
      <c r="K30" s="14"/>
      <c r="L30" s="14"/>
      <c r="M30" s="14"/>
      <c r="N30" s="14"/>
      <c r="O30" s="14"/>
      <c r="P30" s="14"/>
      <c r="Q30" s="14"/>
      <c r="R30" s="14"/>
      <c r="S30" s="14"/>
      <c r="T30" s="14"/>
    </row>
    <row r="31" spans="1:20" ht="32.25" customHeight="1" x14ac:dyDescent="0.25">
      <c r="A31" s="2">
        <v>25</v>
      </c>
      <c r="B31" s="12" t="s">
        <v>98</v>
      </c>
      <c r="C31" s="6" t="s">
        <v>14</v>
      </c>
      <c r="D31" s="29">
        <v>300</v>
      </c>
      <c r="E31" s="14">
        <v>27.6</v>
      </c>
      <c r="F31" s="14">
        <f t="shared" si="0"/>
        <v>8280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</row>
    <row r="32" spans="1:20" ht="50.25" customHeight="1" x14ac:dyDescent="0.25">
      <c r="A32" s="2">
        <v>26</v>
      </c>
      <c r="B32" s="9" t="s">
        <v>82</v>
      </c>
      <c r="C32" s="15" t="s">
        <v>14</v>
      </c>
      <c r="D32" s="29">
        <v>1000</v>
      </c>
      <c r="E32" s="14">
        <v>50</v>
      </c>
      <c r="F32" s="14">
        <f t="shared" si="0"/>
        <v>50000</v>
      </c>
      <c r="G32" s="14"/>
      <c r="H32" s="14"/>
      <c r="I32" s="14">
        <v>33</v>
      </c>
      <c r="J32" s="19">
        <f>I32*D32</f>
        <v>33000</v>
      </c>
      <c r="K32" s="14"/>
      <c r="L32" s="14"/>
      <c r="M32" s="14"/>
      <c r="N32" s="14"/>
      <c r="O32" s="14"/>
      <c r="P32" s="14"/>
      <c r="Q32" s="14"/>
      <c r="R32" s="14"/>
      <c r="S32" s="14"/>
      <c r="T32" s="14"/>
    </row>
    <row r="33" spans="1:20" ht="44.25" customHeight="1" x14ac:dyDescent="0.25">
      <c r="A33" s="2">
        <v>27</v>
      </c>
      <c r="B33" s="9" t="s">
        <v>83</v>
      </c>
      <c r="C33" s="6" t="s">
        <v>114</v>
      </c>
      <c r="D33" s="29">
        <v>300</v>
      </c>
      <c r="E33" s="14">
        <v>948</v>
      </c>
      <c r="F33" s="14">
        <f t="shared" si="0"/>
        <v>284400</v>
      </c>
      <c r="G33" s="14">
        <v>863</v>
      </c>
      <c r="H33" s="14">
        <f>D33*G33</f>
        <v>258900</v>
      </c>
      <c r="I33" s="14"/>
      <c r="J33" s="14"/>
      <c r="K33" s="14"/>
      <c r="L33" s="14"/>
      <c r="M33" s="14"/>
      <c r="N33" s="14"/>
      <c r="O33" s="14"/>
      <c r="P33" s="14"/>
      <c r="Q33" s="14">
        <v>852</v>
      </c>
      <c r="R33" s="19">
        <f>Q33*D33</f>
        <v>255600</v>
      </c>
      <c r="S33" s="14"/>
      <c r="T33" s="14"/>
    </row>
    <row r="34" spans="1:20" ht="84" customHeight="1" x14ac:dyDescent="0.25">
      <c r="A34" s="2">
        <v>28</v>
      </c>
      <c r="B34" s="12" t="s">
        <v>84</v>
      </c>
      <c r="C34" s="5" t="s">
        <v>14</v>
      </c>
      <c r="D34" s="29">
        <v>30</v>
      </c>
      <c r="E34" s="14">
        <v>17200</v>
      </c>
      <c r="F34" s="14">
        <f t="shared" si="0"/>
        <v>516000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</row>
    <row r="35" spans="1:20" ht="106.5" customHeight="1" x14ac:dyDescent="0.25">
      <c r="A35" s="2">
        <v>29</v>
      </c>
      <c r="B35" s="12" t="s">
        <v>85</v>
      </c>
      <c r="C35" s="5" t="s">
        <v>14</v>
      </c>
      <c r="D35" s="29">
        <v>10</v>
      </c>
      <c r="E35" s="14">
        <v>3900</v>
      </c>
      <c r="F35" s="14">
        <f t="shared" si="0"/>
        <v>39000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</row>
    <row r="36" spans="1:20" ht="57" customHeight="1" x14ac:dyDescent="0.25">
      <c r="A36" s="2">
        <v>30</v>
      </c>
      <c r="B36" s="12" t="s">
        <v>95</v>
      </c>
      <c r="C36" s="5" t="s">
        <v>14</v>
      </c>
      <c r="D36" s="29">
        <v>4</v>
      </c>
      <c r="E36" s="14">
        <v>1600</v>
      </c>
      <c r="F36" s="14">
        <f t="shared" si="0"/>
        <v>6400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</row>
    <row r="37" spans="1:20" ht="79.5" customHeight="1" x14ac:dyDescent="0.25">
      <c r="A37" s="2">
        <v>31</v>
      </c>
      <c r="B37" s="9" t="s">
        <v>102</v>
      </c>
      <c r="C37" s="5" t="s">
        <v>14</v>
      </c>
      <c r="D37" s="29">
        <v>1</v>
      </c>
      <c r="E37" s="14">
        <v>268000</v>
      </c>
      <c r="F37" s="14">
        <f t="shared" si="0"/>
        <v>268000</v>
      </c>
      <c r="G37" s="14"/>
      <c r="H37" s="14"/>
      <c r="I37" s="14"/>
      <c r="J37" s="14"/>
      <c r="K37" s="14"/>
      <c r="L37" s="14"/>
      <c r="M37" s="14"/>
      <c r="N37" s="14"/>
      <c r="O37" s="14">
        <v>253863</v>
      </c>
      <c r="P37" s="14">
        <f>O37*D37</f>
        <v>253863</v>
      </c>
      <c r="Q37" s="14"/>
      <c r="R37" s="14"/>
      <c r="S37" s="14">
        <v>248000</v>
      </c>
      <c r="T37" s="19">
        <f>S37*D37</f>
        <v>248000</v>
      </c>
    </row>
    <row r="38" spans="1:20" ht="87" customHeight="1" x14ac:dyDescent="0.25">
      <c r="A38" s="2">
        <v>32</v>
      </c>
      <c r="B38" s="9" t="s">
        <v>103</v>
      </c>
      <c r="C38" s="5" t="s">
        <v>14</v>
      </c>
      <c r="D38" s="29">
        <v>1</v>
      </c>
      <c r="E38" s="14">
        <v>384000</v>
      </c>
      <c r="F38" s="14">
        <f t="shared" si="0"/>
        <v>384000</v>
      </c>
      <c r="G38" s="14"/>
      <c r="H38" s="14"/>
      <c r="I38" s="14"/>
      <c r="J38" s="14"/>
      <c r="K38" s="14"/>
      <c r="L38" s="14"/>
      <c r="M38" s="14"/>
      <c r="N38" s="14"/>
      <c r="O38" s="14">
        <v>377863</v>
      </c>
      <c r="P38" s="14">
        <f>O38*D38</f>
        <v>377863</v>
      </c>
      <c r="Q38" s="14"/>
      <c r="R38" s="14"/>
      <c r="S38" s="14">
        <v>375000</v>
      </c>
      <c r="T38" s="19">
        <f>S38*D38</f>
        <v>375000</v>
      </c>
    </row>
    <row r="39" spans="1:20" ht="45" customHeight="1" x14ac:dyDescent="0.25">
      <c r="A39" s="2">
        <v>33</v>
      </c>
      <c r="B39" s="12" t="s">
        <v>81</v>
      </c>
      <c r="C39" s="5" t="s">
        <v>14</v>
      </c>
      <c r="D39" s="29">
        <v>1000</v>
      </c>
      <c r="E39" s="14">
        <v>38</v>
      </c>
      <c r="F39" s="14">
        <f t="shared" si="0"/>
        <v>38000</v>
      </c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</row>
    <row r="40" spans="1:20" ht="39.75" customHeight="1" x14ac:dyDescent="0.25">
      <c r="A40" s="2">
        <v>34</v>
      </c>
      <c r="B40" s="9" t="s">
        <v>80</v>
      </c>
      <c r="C40" s="5" t="s">
        <v>14</v>
      </c>
      <c r="D40" s="29">
        <v>1</v>
      </c>
      <c r="E40" s="14">
        <v>18500</v>
      </c>
      <c r="F40" s="14">
        <f t="shared" si="0"/>
        <v>18500</v>
      </c>
      <c r="G40" s="14"/>
      <c r="H40" s="14"/>
      <c r="I40" s="14"/>
      <c r="J40" s="14"/>
      <c r="K40" s="14"/>
      <c r="L40" s="14"/>
      <c r="M40" s="14">
        <v>18000</v>
      </c>
      <c r="N40" s="19">
        <f>M40*D40</f>
        <v>18000</v>
      </c>
      <c r="O40" s="14"/>
      <c r="P40" s="14"/>
      <c r="Q40" s="14"/>
      <c r="R40" s="14"/>
      <c r="S40" s="14"/>
      <c r="T40" s="14"/>
    </row>
    <row r="41" spans="1:20" ht="120.75" customHeight="1" x14ac:dyDescent="0.25">
      <c r="A41" s="2">
        <v>35</v>
      </c>
      <c r="B41" s="9" t="s">
        <v>96</v>
      </c>
      <c r="C41" s="5" t="s">
        <v>9</v>
      </c>
      <c r="D41" s="29">
        <v>1</v>
      </c>
      <c r="E41" s="14">
        <v>2000</v>
      </c>
      <c r="F41" s="14">
        <f t="shared" si="0"/>
        <v>2000</v>
      </c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</row>
    <row r="42" spans="1:20" ht="144.75" customHeight="1" x14ac:dyDescent="0.25">
      <c r="A42" s="2">
        <v>36</v>
      </c>
      <c r="B42" s="9" t="s">
        <v>79</v>
      </c>
      <c r="C42" s="5" t="s">
        <v>9</v>
      </c>
      <c r="D42" s="29">
        <v>1</v>
      </c>
      <c r="E42" s="14">
        <v>2000</v>
      </c>
      <c r="F42" s="14">
        <f t="shared" si="0"/>
        <v>2000</v>
      </c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</row>
    <row r="43" spans="1:20" ht="25.5" x14ac:dyDescent="0.25">
      <c r="A43" s="2">
        <v>37</v>
      </c>
      <c r="B43" s="9" t="s">
        <v>78</v>
      </c>
      <c r="C43" s="5" t="s">
        <v>14</v>
      </c>
      <c r="D43" s="29">
        <v>4</v>
      </c>
      <c r="E43" s="14">
        <v>5400</v>
      </c>
      <c r="F43" s="14">
        <f t="shared" si="0"/>
        <v>21600</v>
      </c>
      <c r="G43" s="14">
        <v>5400</v>
      </c>
      <c r="H43" s="14">
        <f>D43*G43</f>
        <v>21600</v>
      </c>
      <c r="I43" s="14"/>
      <c r="J43" s="14"/>
      <c r="K43" s="14"/>
      <c r="L43" s="14"/>
      <c r="M43" s="14"/>
      <c r="N43" s="14"/>
      <c r="O43" s="14"/>
      <c r="P43" s="14"/>
      <c r="Q43" s="14">
        <v>4999</v>
      </c>
      <c r="R43" s="19">
        <f>Q43*D43</f>
        <v>19996</v>
      </c>
      <c r="S43" s="14"/>
      <c r="T43" s="14"/>
    </row>
    <row r="44" spans="1:20" x14ac:dyDescent="0.25">
      <c r="A44" s="2">
        <v>38</v>
      </c>
      <c r="B44" s="12" t="s">
        <v>58</v>
      </c>
      <c r="C44" s="15" t="s">
        <v>14</v>
      </c>
      <c r="D44" s="29">
        <v>4000</v>
      </c>
      <c r="E44" s="14">
        <v>5</v>
      </c>
      <c r="F44" s="14">
        <f t="shared" si="0"/>
        <v>20000</v>
      </c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</row>
    <row r="45" spans="1:20" x14ac:dyDescent="0.25">
      <c r="A45" s="2">
        <v>39</v>
      </c>
      <c r="B45" s="12" t="s">
        <v>15</v>
      </c>
      <c r="C45" s="15" t="s">
        <v>14</v>
      </c>
      <c r="D45" s="29">
        <v>3</v>
      </c>
      <c r="E45" s="14">
        <v>90</v>
      </c>
      <c r="F45" s="14">
        <f t="shared" si="0"/>
        <v>270</v>
      </c>
      <c r="G45" s="14"/>
      <c r="H45" s="14"/>
      <c r="I45" s="14"/>
      <c r="J45" s="14"/>
      <c r="K45" s="14"/>
      <c r="L45" s="14"/>
      <c r="M45" s="14">
        <v>80</v>
      </c>
      <c r="N45" s="19">
        <f>M45*D45</f>
        <v>240</v>
      </c>
      <c r="O45" s="14"/>
      <c r="P45" s="14"/>
      <c r="Q45" s="14"/>
      <c r="R45" s="14"/>
      <c r="S45" s="14"/>
      <c r="T45" s="14"/>
    </row>
    <row r="46" spans="1:20" ht="25.5" x14ac:dyDescent="0.25">
      <c r="A46" s="2">
        <v>40</v>
      </c>
      <c r="B46" s="9" t="s">
        <v>75</v>
      </c>
      <c r="C46" s="5" t="s">
        <v>14</v>
      </c>
      <c r="D46" s="29">
        <v>2</v>
      </c>
      <c r="E46" s="14">
        <v>4900</v>
      </c>
      <c r="F46" s="14">
        <f t="shared" si="0"/>
        <v>9800</v>
      </c>
      <c r="G46" s="14"/>
      <c r="H46" s="14"/>
      <c r="I46" s="14"/>
      <c r="J46" s="14"/>
      <c r="K46" s="14">
        <v>4400</v>
      </c>
      <c r="L46" s="19">
        <f>K46*D46</f>
        <v>8800</v>
      </c>
      <c r="M46" s="14"/>
      <c r="N46" s="14"/>
      <c r="O46" s="14"/>
      <c r="P46" s="14"/>
      <c r="Q46" s="14"/>
      <c r="R46" s="14"/>
      <c r="S46" s="14"/>
      <c r="T46" s="14"/>
    </row>
    <row r="47" spans="1:20" ht="25.5" x14ac:dyDescent="0.25">
      <c r="A47" s="2">
        <v>41</v>
      </c>
      <c r="B47" s="9" t="s">
        <v>74</v>
      </c>
      <c r="C47" s="5" t="s">
        <v>14</v>
      </c>
      <c r="D47" s="29">
        <v>4</v>
      </c>
      <c r="E47" s="14">
        <v>11800</v>
      </c>
      <c r="F47" s="14">
        <f t="shared" si="0"/>
        <v>47200</v>
      </c>
      <c r="G47" s="14"/>
      <c r="H47" s="14"/>
      <c r="I47" s="14"/>
      <c r="J47" s="14"/>
      <c r="K47" s="14">
        <v>10500</v>
      </c>
      <c r="L47" s="19">
        <f t="shared" ref="L47:L48" si="1">K47*D47</f>
        <v>42000</v>
      </c>
      <c r="M47" s="14"/>
      <c r="N47" s="14"/>
      <c r="O47" s="14"/>
      <c r="P47" s="14"/>
      <c r="Q47" s="14"/>
      <c r="R47" s="14"/>
      <c r="S47" s="14"/>
      <c r="T47" s="14"/>
    </row>
    <row r="48" spans="1:20" ht="44.25" customHeight="1" x14ac:dyDescent="0.25">
      <c r="A48" s="2">
        <v>42</v>
      </c>
      <c r="B48" s="9" t="s">
        <v>73</v>
      </c>
      <c r="C48" s="5" t="s">
        <v>14</v>
      </c>
      <c r="D48" s="28">
        <v>3</v>
      </c>
      <c r="E48" s="14">
        <v>7300</v>
      </c>
      <c r="F48" s="14">
        <f t="shared" si="0"/>
        <v>21900</v>
      </c>
      <c r="G48" s="14"/>
      <c r="H48" s="14"/>
      <c r="I48" s="14"/>
      <c r="J48" s="14"/>
      <c r="K48" s="14">
        <v>6500</v>
      </c>
      <c r="L48" s="19">
        <f t="shared" si="1"/>
        <v>19500</v>
      </c>
      <c r="M48" s="14"/>
      <c r="N48" s="14"/>
      <c r="O48" s="14"/>
      <c r="P48" s="14"/>
      <c r="Q48" s="14"/>
      <c r="R48" s="14"/>
      <c r="S48" s="14"/>
      <c r="T48" s="14"/>
    </row>
    <row r="49" spans="1:20" ht="31.5" customHeight="1" x14ac:dyDescent="0.25">
      <c r="A49" s="2">
        <v>43</v>
      </c>
      <c r="B49" s="9" t="s">
        <v>72</v>
      </c>
      <c r="C49" s="5" t="s">
        <v>14</v>
      </c>
      <c r="D49" s="28">
        <v>4</v>
      </c>
      <c r="E49" s="14">
        <v>4800</v>
      </c>
      <c r="F49" s="14">
        <f t="shared" si="0"/>
        <v>19200</v>
      </c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</row>
    <row r="50" spans="1:20" x14ac:dyDescent="0.25">
      <c r="A50" s="2">
        <v>44</v>
      </c>
      <c r="B50" s="12" t="s">
        <v>71</v>
      </c>
      <c r="C50" s="5" t="s">
        <v>14</v>
      </c>
      <c r="D50" s="28">
        <v>5</v>
      </c>
      <c r="E50" s="14">
        <v>1565</v>
      </c>
      <c r="F50" s="14">
        <f t="shared" si="0"/>
        <v>7825</v>
      </c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</row>
    <row r="51" spans="1:20" ht="40.5" customHeight="1" x14ac:dyDescent="0.25">
      <c r="A51" s="2">
        <v>45</v>
      </c>
      <c r="B51" s="12" t="s">
        <v>70</v>
      </c>
      <c r="C51" s="5" t="s">
        <v>14</v>
      </c>
      <c r="D51" s="30">
        <v>3</v>
      </c>
      <c r="E51" s="14">
        <v>3548</v>
      </c>
      <c r="F51" s="14">
        <f t="shared" si="0"/>
        <v>10644</v>
      </c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</row>
    <row r="52" spans="1:20" ht="38.25" x14ac:dyDescent="0.25">
      <c r="A52" s="2">
        <v>46</v>
      </c>
      <c r="B52" s="9" t="s">
        <v>69</v>
      </c>
      <c r="C52" s="5" t="s">
        <v>14</v>
      </c>
      <c r="D52" s="28">
        <v>5</v>
      </c>
      <c r="E52" s="14">
        <v>14271</v>
      </c>
      <c r="F52" s="14">
        <f t="shared" si="0"/>
        <v>71355</v>
      </c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>
        <v>13455</v>
      </c>
      <c r="R52" s="19">
        <f>Q52*D52</f>
        <v>67275</v>
      </c>
      <c r="S52" s="14"/>
      <c r="T52" s="14"/>
    </row>
    <row r="53" spans="1:20" ht="29.25" customHeight="1" x14ac:dyDescent="0.25">
      <c r="A53" s="2">
        <v>47</v>
      </c>
      <c r="B53" s="12" t="s">
        <v>68</v>
      </c>
      <c r="C53" s="5" t="s">
        <v>14</v>
      </c>
      <c r="D53" s="29">
        <v>100</v>
      </c>
      <c r="E53" s="14">
        <v>230</v>
      </c>
      <c r="F53" s="14">
        <f t="shared" si="0"/>
        <v>23000</v>
      </c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</row>
    <row r="54" spans="1:20" x14ac:dyDescent="0.25">
      <c r="A54" s="2">
        <v>48</v>
      </c>
      <c r="B54" s="16" t="s">
        <v>59</v>
      </c>
      <c r="C54" s="5" t="s">
        <v>9</v>
      </c>
      <c r="D54" s="29">
        <v>30</v>
      </c>
      <c r="E54" s="14">
        <v>1140</v>
      </c>
      <c r="F54" s="14">
        <f t="shared" si="0"/>
        <v>34200</v>
      </c>
      <c r="G54" s="14"/>
      <c r="H54" s="14"/>
      <c r="I54" s="14">
        <v>600</v>
      </c>
      <c r="J54" s="19">
        <f>I54*D54</f>
        <v>18000</v>
      </c>
      <c r="K54" s="14"/>
      <c r="L54" s="14"/>
      <c r="M54" s="14"/>
      <c r="N54" s="14"/>
      <c r="O54" s="14"/>
      <c r="P54" s="14"/>
      <c r="Q54" s="14"/>
      <c r="R54" s="14"/>
      <c r="S54" s="14"/>
      <c r="T54" s="14"/>
    </row>
    <row r="55" spans="1:20" ht="25.5" x14ac:dyDescent="0.25">
      <c r="A55" s="2">
        <v>49</v>
      </c>
      <c r="B55" s="12" t="s">
        <v>67</v>
      </c>
      <c r="C55" s="5" t="s">
        <v>18</v>
      </c>
      <c r="D55" s="29">
        <v>800</v>
      </c>
      <c r="E55" s="14">
        <v>100</v>
      </c>
      <c r="F55" s="14">
        <f t="shared" si="0"/>
        <v>80000</v>
      </c>
      <c r="G55" s="14"/>
      <c r="H55" s="14"/>
      <c r="I55" s="14"/>
      <c r="J55" s="19"/>
      <c r="K55" s="14"/>
      <c r="L55" s="14"/>
      <c r="M55" s="14"/>
      <c r="N55" s="14"/>
      <c r="O55" s="14"/>
      <c r="P55" s="14"/>
      <c r="Q55" s="14"/>
      <c r="R55" s="14"/>
      <c r="S55" s="14"/>
      <c r="T55" s="14"/>
    </row>
    <row r="56" spans="1:20" ht="25.5" x14ac:dyDescent="0.25">
      <c r="A56" s="2">
        <v>50</v>
      </c>
      <c r="B56" s="12" t="s">
        <v>66</v>
      </c>
      <c r="C56" s="15" t="s">
        <v>14</v>
      </c>
      <c r="D56" s="29">
        <v>3</v>
      </c>
      <c r="E56" s="14">
        <v>300</v>
      </c>
      <c r="F56" s="14">
        <f t="shared" si="0"/>
        <v>900</v>
      </c>
      <c r="G56" s="14"/>
      <c r="H56" s="14"/>
      <c r="I56" s="14">
        <v>135</v>
      </c>
      <c r="J56" s="19">
        <f t="shared" ref="J56" si="2">I56*D56</f>
        <v>405</v>
      </c>
      <c r="K56" s="14"/>
      <c r="L56" s="14"/>
      <c r="M56" s="14"/>
      <c r="N56" s="14"/>
      <c r="O56" s="14"/>
      <c r="P56" s="14"/>
      <c r="Q56" s="14"/>
      <c r="R56" s="14"/>
      <c r="S56" s="14"/>
      <c r="T56" s="14"/>
    </row>
    <row r="57" spans="1:20" ht="29.25" customHeight="1" x14ac:dyDescent="0.25">
      <c r="A57" s="2">
        <v>51</v>
      </c>
      <c r="B57" s="12" t="s">
        <v>57</v>
      </c>
      <c r="C57" s="5" t="s">
        <v>12</v>
      </c>
      <c r="D57" s="29">
        <v>8</v>
      </c>
      <c r="E57" s="14">
        <v>5200</v>
      </c>
      <c r="F57" s="14">
        <f t="shared" si="0"/>
        <v>41600</v>
      </c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</row>
    <row r="58" spans="1:20" ht="33.75" customHeight="1" x14ac:dyDescent="0.25">
      <c r="A58" s="2">
        <v>52</v>
      </c>
      <c r="B58" s="12" t="s">
        <v>65</v>
      </c>
      <c r="C58" s="5" t="s">
        <v>14</v>
      </c>
      <c r="D58" s="29">
        <v>1</v>
      </c>
      <c r="E58" s="14">
        <v>1870</v>
      </c>
      <c r="F58" s="14">
        <f t="shared" si="0"/>
        <v>1870</v>
      </c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</row>
    <row r="59" spans="1:20" ht="27" customHeight="1" x14ac:dyDescent="0.25">
      <c r="A59" s="2">
        <v>53</v>
      </c>
      <c r="B59" s="12" t="s">
        <v>64</v>
      </c>
      <c r="C59" s="15" t="s">
        <v>14</v>
      </c>
      <c r="D59" s="29">
        <v>2500</v>
      </c>
      <c r="E59" s="14">
        <v>19.5</v>
      </c>
      <c r="F59" s="14">
        <f t="shared" si="0"/>
        <v>48750</v>
      </c>
      <c r="G59" s="14"/>
      <c r="H59" s="14"/>
      <c r="I59" s="14"/>
      <c r="J59" s="14"/>
      <c r="K59" s="14"/>
      <c r="L59" s="14"/>
      <c r="M59" s="14">
        <v>13</v>
      </c>
      <c r="N59" s="19">
        <f>M59*D59</f>
        <v>32500</v>
      </c>
      <c r="O59" s="14"/>
      <c r="P59" s="14"/>
      <c r="Q59" s="14"/>
      <c r="R59" s="14"/>
      <c r="S59" s="14"/>
      <c r="T59" s="14"/>
    </row>
    <row r="60" spans="1:20" ht="30" customHeight="1" x14ac:dyDescent="0.25">
      <c r="A60" s="2">
        <v>54</v>
      </c>
      <c r="B60" s="12" t="s">
        <v>113</v>
      </c>
      <c r="C60" s="6" t="s">
        <v>114</v>
      </c>
      <c r="D60" s="29">
        <v>20</v>
      </c>
      <c r="E60" s="14">
        <v>3500</v>
      </c>
      <c r="F60" s="14">
        <f t="shared" si="0"/>
        <v>70000</v>
      </c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</row>
    <row r="61" spans="1:20" ht="68.25" customHeight="1" x14ac:dyDescent="0.25">
      <c r="A61" s="2">
        <v>55</v>
      </c>
      <c r="B61" s="9" t="s">
        <v>63</v>
      </c>
      <c r="C61" s="5" t="s">
        <v>14</v>
      </c>
      <c r="D61" s="29">
        <v>500</v>
      </c>
      <c r="E61" s="14">
        <v>35</v>
      </c>
      <c r="F61" s="14">
        <f t="shared" si="0"/>
        <v>17500</v>
      </c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</row>
    <row r="62" spans="1:20" ht="23.25" customHeight="1" x14ac:dyDescent="0.25">
      <c r="A62" s="2">
        <v>56</v>
      </c>
      <c r="B62" s="12" t="s">
        <v>16</v>
      </c>
      <c r="C62" s="5" t="s">
        <v>14</v>
      </c>
      <c r="D62" s="29">
        <v>3</v>
      </c>
      <c r="E62" s="14">
        <v>200</v>
      </c>
      <c r="F62" s="14">
        <f t="shared" si="0"/>
        <v>600</v>
      </c>
      <c r="G62" s="14"/>
      <c r="H62" s="14"/>
      <c r="I62" s="14">
        <v>150</v>
      </c>
      <c r="J62" s="19">
        <f>I62*D62</f>
        <v>450</v>
      </c>
      <c r="K62" s="14"/>
      <c r="L62" s="14"/>
      <c r="M62" s="14"/>
      <c r="N62" s="14"/>
      <c r="O62" s="14"/>
      <c r="P62" s="14"/>
      <c r="Q62" s="14"/>
      <c r="R62" s="14"/>
      <c r="S62" s="14"/>
      <c r="T62" s="14"/>
    </row>
    <row r="63" spans="1:20" ht="27.75" customHeight="1" x14ac:dyDescent="0.25">
      <c r="A63" s="2">
        <v>57</v>
      </c>
      <c r="B63" s="12" t="s">
        <v>62</v>
      </c>
      <c r="C63" s="5" t="s">
        <v>14</v>
      </c>
      <c r="D63" s="29">
        <v>2</v>
      </c>
      <c r="E63" s="14">
        <v>85</v>
      </c>
      <c r="F63" s="14">
        <f t="shared" si="0"/>
        <v>170</v>
      </c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</row>
    <row r="64" spans="1:20" x14ac:dyDescent="0.25">
      <c r="A64" s="2">
        <v>58</v>
      </c>
      <c r="B64" s="12" t="s">
        <v>60</v>
      </c>
      <c r="C64" s="5" t="s">
        <v>14</v>
      </c>
      <c r="D64" s="29">
        <v>100</v>
      </c>
      <c r="E64" s="14">
        <v>110</v>
      </c>
      <c r="F64" s="14">
        <f t="shared" si="0"/>
        <v>11000</v>
      </c>
      <c r="G64" s="14"/>
      <c r="H64" s="14"/>
      <c r="I64" s="14"/>
      <c r="J64" s="14"/>
      <c r="K64" s="14"/>
      <c r="L64" s="14"/>
      <c r="M64" s="14">
        <v>100</v>
      </c>
      <c r="N64" s="19">
        <f>M64*D64</f>
        <v>10000</v>
      </c>
      <c r="O64" s="14"/>
      <c r="P64" s="14"/>
      <c r="Q64" s="14"/>
      <c r="R64" s="14"/>
      <c r="S64" s="14"/>
      <c r="T64" s="14"/>
    </row>
    <row r="65" spans="1:20" x14ac:dyDescent="0.25">
      <c r="A65" s="2">
        <v>59</v>
      </c>
      <c r="B65" s="12" t="s">
        <v>61</v>
      </c>
      <c r="C65" s="5" t="s">
        <v>14</v>
      </c>
      <c r="D65" s="29">
        <v>8</v>
      </c>
      <c r="E65" s="14">
        <v>1080</v>
      </c>
      <c r="F65" s="14">
        <f t="shared" si="0"/>
        <v>8640</v>
      </c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</row>
    <row r="66" spans="1:20" ht="27.75" customHeight="1" x14ac:dyDescent="0.25">
      <c r="A66" s="2"/>
      <c r="B66" s="22" t="s">
        <v>106</v>
      </c>
      <c r="C66" s="20"/>
      <c r="D66" s="31"/>
      <c r="E66" s="20"/>
      <c r="F66" s="19">
        <f>SUM(F7:F65)</f>
        <v>3141036</v>
      </c>
      <c r="G66" s="14"/>
      <c r="H66" s="14"/>
      <c r="I66" s="14"/>
      <c r="J66" s="19">
        <f>SUM(J29:J65)</f>
        <v>140865</v>
      </c>
      <c r="K66" s="14"/>
      <c r="L66" s="19">
        <f>SUM(L46:L65)</f>
        <v>70300</v>
      </c>
      <c r="M66" s="14"/>
      <c r="N66" s="19">
        <f>SUM(N18:N65)</f>
        <v>72740</v>
      </c>
      <c r="O66" s="14"/>
      <c r="P66" s="14"/>
      <c r="Q66" s="14"/>
      <c r="R66" s="19">
        <f>SUM(R27:R65)</f>
        <v>390871</v>
      </c>
      <c r="S66" s="14"/>
      <c r="T66" s="19">
        <f>SUM(T37:T65)</f>
        <v>623000</v>
      </c>
    </row>
    <row r="69" spans="1:20" x14ac:dyDescent="0.25">
      <c r="A69" s="64" t="s">
        <v>109</v>
      </c>
      <c r="B69" s="64"/>
      <c r="C69" s="64"/>
      <c r="D69" s="64"/>
      <c r="E69" s="64"/>
      <c r="F69" s="64"/>
    </row>
    <row r="70" spans="1:20" x14ac:dyDescent="0.25">
      <c r="A70" s="25"/>
      <c r="B70" s="25"/>
      <c r="C70" s="25"/>
      <c r="D70" s="25"/>
      <c r="E70" s="25"/>
      <c r="F70" s="25"/>
    </row>
    <row r="71" spans="1:20" ht="15" customHeight="1" x14ac:dyDescent="0.25">
      <c r="A71" s="61" t="s">
        <v>5</v>
      </c>
      <c r="B71" s="62" t="s">
        <v>4</v>
      </c>
      <c r="C71" s="61" t="s">
        <v>2</v>
      </c>
      <c r="D71" s="63" t="s">
        <v>3</v>
      </c>
      <c r="E71" s="60" t="s">
        <v>99</v>
      </c>
      <c r="F71" s="60" t="s">
        <v>1</v>
      </c>
      <c r="G71" s="41"/>
      <c r="H71" s="41"/>
      <c r="I71" s="41"/>
      <c r="J71" s="41"/>
      <c r="K71" s="42"/>
    </row>
    <row r="72" spans="1:20" ht="33.75" customHeight="1" x14ac:dyDescent="0.25">
      <c r="A72" s="61"/>
      <c r="B72" s="62"/>
      <c r="C72" s="61"/>
      <c r="D72" s="63"/>
      <c r="E72" s="60"/>
      <c r="F72" s="60"/>
      <c r="G72" s="42"/>
      <c r="H72" s="42"/>
      <c r="I72" s="42"/>
      <c r="J72" s="42"/>
      <c r="K72" s="42"/>
    </row>
    <row r="73" spans="1:20" ht="21" customHeight="1" x14ac:dyDescent="0.25">
      <c r="A73" s="2">
        <v>60</v>
      </c>
      <c r="B73" s="8" t="s">
        <v>19</v>
      </c>
      <c r="C73" s="4" t="s">
        <v>6</v>
      </c>
      <c r="D73" s="32">
        <v>500</v>
      </c>
      <c r="E73" s="43">
        <v>89.68</v>
      </c>
      <c r="F73" s="19">
        <f t="shared" ref="F73:F90" si="3">E73*D73</f>
        <v>44840</v>
      </c>
      <c r="G73" s="42"/>
      <c r="H73" s="42"/>
      <c r="I73" s="42"/>
      <c r="J73" s="42"/>
      <c r="K73" s="42"/>
    </row>
    <row r="74" spans="1:20" ht="25.5" x14ac:dyDescent="0.25">
      <c r="A74" s="2">
        <v>61</v>
      </c>
      <c r="B74" s="8" t="s">
        <v>20</v>
      </c>
      <c r="C74" s="4" t="s">
        <v>7</v>
      </c>
      <c r="D74" s="32">
        <v>150</v>
      </c>
      <c r="E74" s="43">
        <v>42</v>
      </c>
      <c r="F74" s="19">
        <f t="shared" si="3"/>
        <v>6300</v>
      </c>
      <c r="G74" s="42"/>
      <c r="H74" s="42"/>
      <c r="I74" s="42"/>
      <c r="J74" s="42"/>
      <c r="K74" s="42"/>
    </row>
    <row r="75" spans="1:20" x14ac:dyDescent="0.25">
      <c r="A75" s="2">
        <v>62</v>
      </c>
      <c r="B75" s="8" t="s">
        <v>21</v>
      </c>
      <c r="C75" s="4" t="s">
        <v>7</v>
      </c>
      <c r="D75" s="32">
        <v>300</v>
      </c>
      <c r="E75" s="43">
        <v>191.83</v>
      </c>
      <c r="F75" s="19">
        <f t="shared" si="3"/>
        <v>57549.000000000007</v>
      </c>
      <c r="G75" s="42"/>
      <c r="H75" s="42"/>
      <c r="I75" s="42"/>
      <c r="J75" s="42"/>
      <c r="K75" s="42"/>
    </row>
    <row r="76" spans="1:20" x14ac:dyDescent="0.25">
      <c r="A76" s="2">
        <v>63</v>
      </c>
      <c r="B76" s="8" t="s">
        <v>22</v>
      </c>
      <c r="C76" s="4" t="s">
        <v>6</v>
      </c>
      <c r="D76" s="32">
        <v>30</v>
      </c>
      <c r="E76" s="43">
        <v>4.16</v>
      </c>
      <c r="F76" s="19">
        <f t="shared" si="3"/>
        <v>124.80000000000001</v>
      </c>
      <c r="G76" s="42"/>
      <c r="H76" s="42"/>
      <c r="I76" s="42"/>
      <c r="J76" s="42"/>
      <c r="K76" s="42"/>
    </row>
    <row r="77" spans="1:20" ht="25.5" x14ac:dyDescent="0.25">
      <c r="A77" s="2">
        <v>64</v>
      </c>
      <c r="B77" s="8" t="s">
        <v>23</v>
      </c>
      <c r="C77" s="4" t="s">
        <v>7</v>
      </c>
      <c r="D77" s="32">
        <v>5</v>
      </c>
      <c r="E77" s="44">
        <v>2070.79</v>
      </c>
      <c r="F77" s="19">
        <f t="shared" si="3"/>
        <v>10353.950000000001</v>
      </c>
      <c r="G77" s="42"/>
      <c r="H77" s="42"/>
      <c r="I77" s="42"/>
      <c r="J77" s="42"/>
      <c r="K77" s="42"/>
    </row>
    <row r="78" spans="1:20" x14ac:dyDescent="0.25">
      <c r="A78" s="2">
        <v>65</v>
      </c>
      <c r="B78" s="8" t="s">
        <v>24</v>
      </c>
      <c r="C78" s="4" t="s">
        <v>8</v>
      </c>
      <c r="D78" s="32">
        <v>50</v>
      </c>
      <c r="E78" s="43">
        <v>32.86</v>
      </c>
      <c r="F78" s="19">
        <f t="shared" si="3"/>
        <v>1643</v>
      </c>
      <c r="G78" s="42"/>
      <c r="H78" s="42"/>
      <c r="I78" s="42"/>
      <c r="J78" s="42"/>
      <c r="K78" s="42"/>
    </row>
    <row r="79" spans="1:20" x14ac:dyDescent="0.25">
      <c r="A79" s="2">
        <v>66</v>
      </c>
      <c r="B79" s="8" t="s">
        <v>25</v>
      </c>
      <c r="C79" s="4" t="s">
        <v>6</v>
      </c>
      <c r="D79" s="32">
        <v>50</v>
      </c>
      <c r="E79" s="43">
        <v>7.67</v>
      </c>
      <c r="F79" s="19">
        <f t="shared" si="3"/>
        <v>383.5</v>
      </c>
      <c r="G79" s="42"/>
      <c r="H79" s="42"/>
      <c r="I79" s="42"/>
      <c r="J79" s="42"/>
      <c r="K79" s="42"/>
    </row>
    <row r="80" spans="1:20" x14ac:dyDescent="0.25">
      <c r="A80" s="2">
        <v>67</v>
      </c>
      <c r="B80" s="8" t="s">
        <v>26</v>
      </c>
      <c r="C80" s="4" t="s">
        <v>8</v>
      </c>
      <c r="D80" s="32">
        <v>40</v>
      </c>
      <c r="E80" s="43">
        <v>9.7100000000000009</v>
      </c>
      <c r="F80" s="19">
        <f t="shared" si="3"/>
        <v>388.40000000000003</v>
      </c>
      <c r="G80" s="42"/>
      <c r="H80" s="42"/>
      <c r="I80" s="42"/>
      <c r="J80" s="42"/>
      <c r="K80" s="42"/>
    </row>
    <row r="81" spans="1:12" x14ac:dyDescent="0.25">
      <c r="A81" s="2">
        <v>68</v>
      </c>
      <c r="B81" s="8" t="s">
        <v>27</v>
      </c>
      <c r="C81" s="4" t="s">
        <v>6</v>
      </c>
      <c r="D81" s="32">
        <v>90</v>
      </c>
      <c r="E81" s="44">
        <v>532.25</v>
      </c>
      <c r="F81" s="19">
        <f t="shared" si="3"/>
        <v>47902.5</v>
      </c>
      <c r="G81" s="42"/>
      <c r="H81" s="42"/>
      <c r="I81" s="42"/>
      <c r="J81" s="42"/>
      <c r="K81" s="42"/>
    </row>
    <row r="82" spans="1:12" ht="25.5" x14ac:dyDescent="0.25">
      <c r="A82" s="2">
        <v>69</v>
      </c>
      <c r="B82" s="8" t="s">
        <v>28</v>
      </c>
      <c r="C82" s="4" t="s">
        <v>9</v>
      </c>
      <c r="D82" s="32">
        <v>5</v>
      </c>
      <c r="E82" s="44">
        <v>6358.8</v>
      </c>
      <c r="F82" s="19">
        <f t="shared" si="3"/>
        <v>31794</v>
      </c>
      <c r="G82" s="42"/>
      <c r="H82" s="42"/>
      <c r="I82" s="42"/>
      <c r="J82" s="42"/>
      <c r="K82" s="42"/>
    </row>
    <row r="83" spans="1:12" x14ac:dyDescent="0.25">
      <c r="A83" s="2">
        <v>70</v>
      </c>
      <c r="B83" s="8" t="s">
        <v>29</v>
      </c>
      <c r="C83" s="4" t="s">
        <v>7</v>
      </c>
      <c r="D83" s="32">
        <v>10</v>
      </c>
      <c r="E83" s="43">
        <v>1172.21</v>
      </c>
      <c r="F83" s="19">
        <f t="shared" si="3"/>
        <v>11722.1</v>
      </c>
      <c r="G83" s="42"/>
      <c r="H83" s="42"/>
      <c r="I83" s="42"/>
      <c r="J83" s="42"/>
      <c r="K83" s="42"/>
    </row>
    <row r="84" spans="1:12" ht="25.5" x14ac:dyDescent="0.25">
      <c r="A84" s="2">
        <v>71</v>
      </c>
      <c r="B84" s="8" t="s">
        <v>30</v>
      </c>
      <c r="C84" s="4" t="s">
        <v>10</v>
      </c>
      <c r="D84" s="32">
        <v>6</v>
      </c>
      <c r="E84" s="43">
        <v>936</v>
      </c>
      <c r="F84" s="19">
        <f t="shared" si="3"/>
        <v>5616</v>
      </c>
      <c r="G84" s="42"/>
      <c r="H84" s="42"/>
      <c r="I84" s="42"/>
      <c r="J84" s="42"/>
      <c r="K84" s="42"/>
    </row>
    <row r="85" spans="1:12" ht="25.5" x14ac:dyDescent="0.25">
      <c r="A85" s="2">
        <v>72</v>
      </c>
      <c r="B85" s="8" t="s">
        <v>31</v>
      </c>
      <c r="C85" s="4" t="s">
        <v>6</v>
      </c>
      <c r="D85" s="33">
        <v>120</v>
      </c>
      <c r="E85" s="43">
        <v>121.39</v>
      </c>
      <c r="F85" s="19">
        <f t="shared" si="3"/>
        <v>14566.8</v>
      </c>
      <c r="G85" s="42"/>
      <c r="H85" s="42"/>
      <c r="I85" s="42"/>
      <c r="J85" s="42"/>
      <c r="K85" s="42"/>
    </row>
    <row r="86" spans="1:12" x14ac:dyDescent="0.25">
      <c r="A86" s="2">
        <v>73</v>
      </c>
      <c r="B86" s="8" t="s">
        <v>32</v>
      </c>
      <c r="C86" s="4" t="s">
        <v>7</v>
      </c>
      <c r="D86" s="32">
        <v>100</v>
      </c>
      <c r="E86" s="44">
        <v>28.88</v>
      </c>
      <c r="F86" s="19">
        <f t="shared" si="3"/>
        <v>2888</v>
      </c>
      <c r="G86" s="42"/>
      <c r="H86" s="42"/>
      <c r="I86" s="42"/>
      <c r="J86" s="42"/>
      <c r="K86" s="42"/>
    </row>
    <row r="87" spans="1:12" ht="25.5" x14ac:dyDescent="0.25">
      <c r="A87" s="2">
        <v>74</v>
      </c>
      <c r="B87" s="8" t="s">
        <v>33</v>
      </c>
      <c r="C87" s="4" t="s">
        <v>115</v>
      </c>
      <c r="D87" s="32">
        <v>15</v>
      </c>
      <c r="E87" s="43">
        <v>2861.74</v>
      </c>
      <c r="F87" s="19">
        <f t="shared" si="3"/>
        <v>42926.1</v>
      </c>
      <c r="G87" s="42"/>
      <c r="H87" s="42"/>
      <c r="I87" s="42"/>
      <c r="J87" s="42"/>
      <c r="K87" s="42"/>
    </row>
    <row r="88" spans="1:12" ht="25.5" x14ac:dyDescent="0.25">
      <c r="A88" s="2">
        <v>75</v>
      </c>
      <c r="B88" s="8" t="s">
        <v>34</v>
      </c>
      <c r="C88" s="4" t="s">
        <v>8</v>
      </c>
      <c r="D88" s="32">
        <v>5</v>
      </c>
      <c r="E88" s="43">
        <v>15005.3</v>
      </c>
      <c r="F88" s="19">
        <f t="shared" si="3"/>
        <v>75026.5</v>
      </c>
      <c r="G88" s="42"/>
      <c r="H88" s="42"/>
      <c r="I88" s="42"/>
      <c r="J88" s="42"/>
      <c r="K88" s="42"/>
    </row>
    <row r="89" spans="1:12" x14ac:dyDescent="0.25">
      <c r="A89" s="2">
        <v>76</v>
      </c>
      <c r="B89" s="8" t="s">
        <v>35</v>
      </c>
      <c r="C89" s="4" t="s">
        <v>7</v>
      </c>
      <c r="D89" s="33">
        <v>500</v>
      </c>
      <c r="E89" s="43">
        <v>64.8</v>
      </c>
      <c r="F89" s="19">
        <f t="shared" si="3"/>
        <v>32400</v>
      </c>
      <c r="G89" s="42"/>
      <c r="H89" s="42"/>
      <c r="I89" s="42"/>
      <c r="J89" s="42"/>
      <c r="K89" s="42"/>
    </row>
    <row r="90" spans="1:12" x14ac:dyDescent="0.25">
      <c r="A90" s="2">
        <v>77</v>
      </c>
      <c r="B90" s="8" t="s">
        <v>36</v>
      </c>
      <c r="C90" s="2" t="s">
        <v>7</v>
      </c>
      <c r="D90" s="29">
        <v>100</v>
      </c>
      <c r="E90" s="18">
        <v>67.2</v>
      </c>
      <c r="F90" s="19">
        <f t="shared" si="3"/>
        <v>6720</v>
      </c>
      <c r="G90" s="42"/>
      <c r="H90" s="42"/>
      <c r="I90" s="42"/>
      <c r="J90" s="42"/>
      <c r="K90" s="42"/>
    </row>
    <row r="91" spans="1:12" x14ac:dyDescent="0.25">
      <c r="A91" s="2"/>
      <c r="B91" s="22" t="s">
        <v>106</v>
      </c>
      <c r="C91" s="18"/>
      <c r="D91" s="29"/>
      <c r="E91" s="19"/>
      <c r="F91" s="19">
        <f>SUM(F73:F90)</f>
        <v>393144.64999999997</v>
      </c>
      <c r="G91" s="42"/>
      <c r="H91" s="42"/>
      <c r="I91" s="42"/>
      <c r="J91" s="42"/>
      <c r="K91" s="42"/>
    </row>
    <row r="94" spans="1:12" x14ac:dyDescent="0.25">
      <c r="A94" s="64" t="s">
        <v>111</v>
      </c>
      <c r="B94" s="64"/>
      <c r="C94" s="64"/>
      <c r="D94" s="64"/>
      <c r="E94" s="64"/>
      <c r="F94" s="64"/>
    </row>
    <row r="96" spans="1:12" ht="33.75" customHeight="1" x14ac:dyDescent="0.25">
      <c r="A96" s="61" t="s">
        <v>5</v>
      </c>
      <c r="B96" s="62" t="s">
        <v>4</v>
      </c>
      <c r="C96" s="61" t="s">
        <v>2</v>
      </c>
      <c r="D96" s="63" t="s">
        <v>3</v>
      </c>
      <c r="E96" s="60" t="s">
        <v>0</v>
      </c>
      <c r="F96" s="60" t="s">
        <v>1</v>
      </c>
      <c r="G96" s="55" t="s">
        <v>117</v>
      </c>
      <c r="H96" s="55"/>
      <c r="I96" s="58" t="s">
        <v>119</v>
      </c>
      <c r="J96" s="58"/>
      <c r="K96" s="58" t="s">
        <v>120</v>
      </c>
      <c r="L96" s="58"/>
    </row>
    <row r="97" spans="1:12" ht="37.5" customHeight="1" x14ac:dyDescent="0.25">
      <c r="A97" s="61"/>
      <c r="B97" s="62"/>
      <c r="C97" s="61"/>
      <c r="D97" s="63"/>
      <c r="E97" s="60"/>
      <c r="F97" s="60"/>
      <c r="G97" s="19" t="s">
        <v>0</v>
      </c>
      <c r="H97" s="19" t="s">
        <v>1</v>
      </c>
      <c r="I97" s="19" t="s">
        <v>0</v>
      </c>
      <c r="J97" s="19" t="s">
        <v>1</v>
      </c>
      <c r="K97" s="19" t="s">
        <v>0</v>
      </c>
      <c r="L97" s="19" t="s">
        <v>1</v>
      </c>
    </row>
    <row r="98" spans="1:12" x14ac:dyDescent="0.25">
      <c r="A98" s="37">
        <v>78</v>
      </c>
      <c r="B98" s="38" t="s">
        <v>37</v>
      </c>
      <c r="C98" s="39" t="s">
        <v>13</v>
      </c>
      <c r="D98" s="45">
        <v>0.1</v>
      </c>
      <c r="E98" s="46">
        <v>8800</v>
      </c>
      <c r="F98" s="46">
        <f>D98*E98</f>
        <v>880</v>
      </c>
      <c r="G98" s="14"/>
      <c r="H98" s="14"/>
      <c r="I98" s="14"/>
      <c r="J98" s="14"/>
      <c r="K98" s="14"/>
      <c r="L98" s="14"/>
    </row>
    <row r="99" spans="1:12" ht="32.25" customHeight="1" x14ac:dyDescent="0.25">
      <c r="A99" s="2">
        <v>79</v>
      </c>
      <c r="B99" s="16" t="s">
        <v>38</v>
      </c>
      <c r="C99" s="15" t="s">
        <v>12</v>
      </c>
      <c r="D99" s="33">
        <v>10</v>
      </c>
      <c r="E99" s="47">
        <v>17000</v>
      </c>
      <c r="F99" s="47">
        <f t="shared" ref="F99:F111" si="4">D99*E99</f>
        <v>170000</v>
      </c>
      <c r="G99" s="14">
        <v>7000</v>
      </c>
      <c r="H99" s="19">
        <f>G99*D99</f>
        <v>70000</v>
      </c>
      <c r="I99" s="14"/>
      <c r="J99" s="14"/>
      <c r="K99" s="14">
        <v>13580</v>
      </c>
      <c r="L99" s="14">
        <f>D99*K99</f>
        <v>135800</v>
      </c>
    </row>
    <row r="100" spans="1:12" ht="31.5" customHeight="1" x14ac:dyDescent="0.25">
      <c r="A100" s="2">
        <v>80</v>
      </c>
      <c r="B100" s="16" t="s">
        <v>39</v>
      </c>
      <c r="C100" s="15" t="s">
        <v>7</v>
      </c>
      <c r="D100" s="33">
        <v>1</v>
      </c>
      <c r="E100" s="47">
        <v>15160</v>
      </c>
      <c r="F100" s="47">
        <f t="shared" si="4"/>
        <v>15160</v>
      </c>
      <c r="G100" s="14"/>
      <c r="H100" s="14"/>
      <c r="I100" s="14"/>
      <c r="J100" s="14"/>
      <c r="K100" s="14"/>
      <c r="L100" s="14"/>
    </row>
    <row r="101" spans="1:12" ht="27" customHeight="1" x14ac:dyDescent="0.25">
      <c r="A101" s="2">
        <v>81</v>
      </c>
      <c r="B101" s="17" t="s">
        <v>11</v>
      </c>
      <c r="C101" s="15" t="s">
        <v>12</v>
      </c>
      <c r="D101" s="33">
        <v>2</v>
      </c>
      <c r="E101" s="47">
        <v>24420</v>
      </c>
      <c r="F101" s="47">
        <f t="shared" si="4"/>
        <v>48840</v>
      </c>
      <c r="G101" s="14">
        <v>9250</v>
      </c>
      <c r="H101" s="19">
        <f>G101*D101</f>
        <v>18500</v>
      </c>
      <c r="I101" s="14"/>
      <c r="J101" s="14"/>
      <c r="K101" s="14"/>
      <c r="L101" s="14"/>
    </row>
    <row r="102" spans="1:12" ht="25.5" customHeight="1" x14ac:dyDescent="0.25">
      <c r="A102" s="2">
        <v>82</v>
      </c>
      <c r="B102" s="17" t="s">
        <v>40</v>
      </c>
      <c r="C102" s="15" t="s">
        <v>12</v>
      </c>
      <c r="D102" s="33">
        <v>6</v>
      </c>
      <c r="E102" s="47">
        <v>24300</v>
      </c>
      <c r="F102" s="47">
        <f t="shared" si="4"/>
        <v>145800</v>
      </c>
      <c r="G102" s="14">
        <v>12400</v>
      </c>
      <c r="H102" s="19">
        <f>G102*D102</f>
        <v>74400</v>
      </c>
      <c r="I102" s="14"/>
      <c r="J102" s="14"/>
      <c r="K102" s="14">
        <v>21480</v>
      </c>
      <c r="L102" s="14">
        <f>K102*D102</f>
        <v>128880</v>
      </c>
    </row>
    <row r="103" spans="1:12" ht="25.5" x14ac:dyDescent="0.25">
      <c r="A103" s="2">
        <v>83</v>
      </c>
      <c r="B103" s="16" t="s">
        <v>41</v>
      </c>
      <c r="C103" s="15" t="s">
        <v>12</v>
      </c>
      <c r="D103" s="33">
        <v>2</v>
      </c>
      <c r="E103" s="47">
        <v>4000</v>
      </c>
      <c r="F103" s="47">
        <f t="shared" si="4"/>
        <v>8000</v>
      </c>
      <c r="G103" s="14">
        <v>4000</v>
      </c>
      <c r="H103" s="14">
        <f t="shared" ref="H103:H106" si="5">G103*D103</f>
        <v>8000</v>
      </c>
      <c r="I103" s="14"/>
      <c r="J103" s="14"/>
      <c r="K103" s="14">
        <v>3605</v>
      </c>
      <c r="L103" s="19">
        <f>K103*D103</f>
        <v>7210</v>
      </c>
    </row>
    <row r="104" spans="1:12" ht="39" customHeight="1" x14ac:dyDescent="0.25">
      <c r="A104" s="2">
        <v>84</v>
      </c>
      <c r="B104" s="16" t="s">
        <v>42</v>
      </c>
      <c r="C104" s="15" t="s">
        <v>12</v>
      </c>
      <c r="D104" s="33">
        <v>6</v>
      </c>
      <c r="E104" s="47">
        <v>9800</v>
      </c>
      <c r="F104" s="47">
        <f t="shared" si="4"/>
        <v>58800</v>
      </c>
      <c r="G104" s="14">
        <v>4300</v>
      </c>
      <c r="H104" s="19">
        <f t="shared" si="5"/>
        <v>25800</v>
      </c>
      <c r="I104" s="14"/>
      <c r="J104" s="14"/>
      <c r="K104" s="14">
        <v>8070</v>
      </c>
      <c r="L104" s="14">
        <f>K104*D104</f>
        <v>48420</v>
      </c>
    </row>
    <row r="105" spans="1:12" x14ac:dyDescent="0.25">
      <c r="A105" s="2">
        <v>85</v>
      </c>
      <c r="B105" s="16" t="s">
        <v>43</v>
      </c>
      <c r="C105" s="15" t="s">
        <v>13</v>
      </c>
      <c r="D105" s="51">
        <v>0.5</v>
      </c>
      <c r="E105" s="47">
        <v>3500</v>
      </c>
      <c r="F105" s="47">
        <f t="shared" si="4"/>
        <v>1750</v>
      </c>
      <c r="G105" s="14"/>
      <c r="H105" s="19"/>
      <c r="I105" s="14"/>
      <c r="J105" s="14"/>
      <c r="K105" s="14">
        <v>3500</v>
      </c>
      <c r="L105" s="19">
        <f t="shared" ref="L105:L109" si="6">K105*D105</f>
        <v>1750</v>
      </c>
    </row>
    <row r="106" spans="1:12" ht="25.5" x14ac:dyDescent="0.25">
      <c r="A106" s="2">
        <v>86</v>
      </c>
      <c r="B106" s="16" t="s">
        <v>44</v>
      </c>
      <c r="C106" s="15" t="s">
        <v>12</v>
      </c>
      <c r="D106" s="33">
        <v>4</v>
      </c>
      <c r="E106" s="47">
        <v>10800</v>
      </c>
      <c r="F106" s="47">
        <f t="shared" si="4"/>
        <v>43200</v>
      </c>
      <c r="G106" s="14">
        <v>10150</v>
      </c>
      <c r="H106" s="14">
        <f t="shared" si="5"/>
        <v>40600</v>
      </c>
      <c r="I106" s="14"/>
      <c r="J106" s="14"/>
      <c r="K106" s="14">
        <v>9430</v>
      </c>
      <c r="L106" s="19">
        <f t="shared" si="6"/>
        <v>37720</v>
      </c>
    </row>
    <row r="107" spans="1:12" x14ac:dyDescent="0.25">
      <c r="A107" s="2">
        <v>87</v>
      </c>
      <c r="B107" s="12" t="s">
        <v>45</v>
      </c>
      <c r="C107" s="15" t="s">
        <v>14</v>
      </c>
      <c r="D107" s="33">
        <v>8</v>
      </c>
      <c r="E107" s="47">
        <v>280477</v>
      </c>
      <c r="F107" s="47">
        <f t="shared" si="4"/>
        <v>2243816</v>
      </c>
      <c r="G107" s="14"/>
      <c r="H107" s="19"/>
      <c r="I107" s="14">
        <v>280477</v>
      </c>
      <c r="J107" s="19">
        <f>I107*D107</f>
        <v>2243816</v>
      </c>
      <c r="K107" s="14"/>
      <c r="L107" s="14"/>
    </row>
    <row r="108" spans="1:12" ht="25.5" x14ac:dyDescent="0.25">
      <c r="A108" s="2">
        <v>88</v>
      </c>
      <c r="B108" s="16" t="s">
        <v>46</v>
      </c>
      <c r="C108" s="15" t="s">
        <v>14</v>
      </c>
      <c r="D108" s="33">
        <v>3</v>
      </c>
      <c r="E108" s="47">
        <v>84548</v>
      </c>
      <c r="F108" s="47">
        <f t="shared" si="4"/>
        <v>253644</v>
      </c>
      <c r="G108" s="14"/>
      <c r="H108" s="19"/>
      <c r="I108" s="14">
        <v>84548</v>
      </c>
      <c r="J108" s="19">
        <f>I108*D108</f>
        <v>253644</v>
      </c>
      <c r="K108" s="14"/>
      <c r="L108" s="14"/>
    </row>
    <row r="109" spans="1:12" x14ac:dyDescent="0.25">
      <c r="A109" s="2">
        <v>89</v>
      </c>
      <c r="B109" s="16" t="s">
        <v>47</v>
      </c>
      <c r="C109" s="15" t="s">
        <v>12</v>
      </c>
      <c r="D109" s="33">
        <v>5</v>
      </c>
      <c r="E109" s="47">
        <v>15000</v>
      </c>
      <c r="F109" s="47">
        <f t="shared" si="4"/>
        <v>75000</v>
      </c>
      <c r="G109" s="14"/>
      <c r="H109" s="14"/>
      <c r="I109" s="14"/>
      <c r="J109" s="14"/>
      <c r="K109" s="14">
        <v>13500</v>
      </c>
      <c r="L109" s="19">
        <f t="shared" si="6"/>
        <v>67500</v>
      </c>
    </row>
    <row r="110" spans="1:12" ht="25.5" x14ac:dyDescent="0.25">
      <c r="A110" s="2">
        <v>90</v>
      </c>
      <c r="B110" s="16" t="s">
        <v>48</v>
      </c>
      <c r="C110" s="15" t="s">
        <v>12</v>
      </c>
      <c r="D110" s="33">
        <v>5</v>
      </c>
      <c r="E110" s="47">
        <v>5000</v>
      </c>
      <c r="F110" s="47">
        <f t="shared" si="4"/>
        <v>25000</v>
      </c>
      <c r="G110" s="14"/>
      <c r="H110" s="14"/>
      <c r="I110" s="14"/>
      <c r="J110" s="14"/>
      <c r="K110" s="14"/>
      <c r="L110" s="14"/>
    </row>
    <row r="111" spans="1:12" ht="25.5" x14ac:dyDescent="0.25">
      <c r="A111" s="2">
        <v>91</v>
      </c>
      <c r="B111" s="16" t="s">
        <v>104</v>
      </c>
      <c r="C111" s="15" t="s">
        <v>12</v>
      </c>
      <c r="D111" s="33">
        <v>5</v>
      </c>
      <c r="E111" s="47">
        <v>6000</v>
      </c>
      <c r="F111" s="47">
        <f t="shared" si="4"/>
        <v>30000</v>
      </c>
      <c r="G111" s="14"/>
      <c r="H111" s="14"/>
      <c r="I111" s="14"/>
      <c r="J111" s="14"/>
      <c r="K111" s="14"/>
      <c r="L111" s="14"/>
    </row>
    <row r="112" spans="1:12" x14ac:dyDescent="0.2">
      <c r="A112" s="2"/>
      <c r="B112" s="21" t="s">
        <v>106</v>
      </c>
      <c r="C112" s="2"/>
      <c r="D112" s="48"/>
      <c r="E112" s="49"/>
      <c r="F112" s="50">
        <f>SUM(F98:F111)</f>
        <v>3119890</v>
      </c>
      <c r="G112" s="14"/>
      <c r="H112" s="19">
        <f>H99+H101+H102+H104</f>
        <v>188700</v>
      </c>
      <c r="I112" s="14"/>
      <c r="J112" s="19">
        <f>SUM(J107:J111)</f>
        <v>2497460</v>
      </c>
      <c r="K112" s="14"/>
      <c r="L112" s="19">
        <f>L103+L105+L106+L109</f>
        <v>114180</v>
      </c>
    </row>
    <row r="113" spans="1:12" x14ac:dyDescent="0.25">
      <c r="A113" s="2"/>
      <c r="B113" s="53"/>
      <c r="C113" s="2"/>
      <c r="D113" s="54"/>
      <c r="E113" s="35"/>
      <c r="F113" s="35"/>
      <c r="G113" s="14"/>
      <c r="H113" s="19">
        <f>J66+H112</f>
        <v>329565</v>
      </c>
      <c r="I113" s="14"/>
      <c r="J113" s="14"/>
      <c r="K113" s="14"/>
      <c r="L113" s="14"/>
    </row>
    <row r="114" spans="1:12" ht="13.5" thickBot="1" x14ac:dyDescent="0.3">
      <c r="H114" s="40"/>
    </row>
    <row r="115" spans="1:12" ht="13.5" thickBot="1" x14ac:dyDescent="0.3">
      <c r="A115" s="65" t="s">
        <v>112</v>
      </c>
      <c r="B115" s="66"/>
      <c r="C115" s="66"/>
      <c r="D115" s="66"/>
      <c r="E115" s="67"/>
      <c r="F115" s="24">
        <f>F66+F91+F112</f>
        <v>6654070.6500000004</v>
      </c>
      <c r="G115" s="42"/>
      <c r="H115" s="52"/>
    </row>
  </sheetData>
  <mergeCells count="33">
    <mergeCell ref="A71:A72"/>
    <mergeCell ref="A69:F69"/>
    <mergeCell ref="A94:F94"/>
    <mergeCell ref="A115:E115"/>
    <mergeCell ref="G5:H5"/>
    <mergeCell ref="A5:A6"/>
    <mergeCell ref="B5:B6"/>
    <mergeCell ref="C5:C6"/>
    <mergeCell ref="D5:D6"/>
    <mergeCell ref="E5:E6"/>
    <mergeCell ref="F5:F6"/>
    <mergeCell ref="F71:F72"/>
    <mergeCell ref="E71:E72"/>
    <mergeCell ref="D71:D72"/>
    <mergeCell ref="C71:C72"/>
    <mergeCell ref="B71:B72"/>
    <mergeCell ref="F96:F97"/>
    <mergeCell ref="A96:A97"/>
    <mergeCell ref="B96:B97"/>
    <mergeCell ref="C96:C97"/>
    <mergeCell ref="D96:D97"/>
    <mergeCell ref="E96:E97"/>
    <mergeCell ref="I96:J96"/>
    <mergeCell ref="K96:L96"/>
    <mergeCell ref="O5:P5"/>
    <mergeCell ref="I5:J5"/>
    <mergeCell ref="G96:H96"/>
    <mergeCell ref="Q5:R5"/>
    <mergeCell ref="S5:T5"/>
    <mergeCell ref="A3:T3"/>
    <mergeCell ref="A1:T1"/>
    <mergeCell ref="K5:L5"/>
    <mergeCell ref="M5:N5"/>
  </mergeCells>
  <phoneticPr fontId="6" type="noConversion"/>
  <dataValidations count="1">
    <dataValidation allowBlank="1" showInputMessage="1" showErrorMessage="1" prompt="Введите наименование на рус.языке" sqref="B13"/>
  </dataValidations>
  <pageMargins left="0.19685039370078741" right="0.19685039370078741" top="0.19685039370078741" bottom="0.39370078740157483" header="0.31496062992125984" footer="0.31496062992125984"/>
  <pageSetup paperSize="256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Мустафина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2016-12-05T16:14:54Z</cp:lastPrinted>
  <dcterms:created xsi:type="dcterms:W3CDTF">2006-09-16T00:00:00Z</dcterms:created>
  <dcterms:modified xsi:type="dcterms:W3CDTF">2020-03-11T11:54:02Z</dcterms:modified>
</cp:coreProperties>
</file>